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scog\Desktop\Rotary District 6960 Files\"/>
    </mc:Choice>
  </mc:AlternateContent>
  <xr:revisionPtr revIDLastSave="0" documentId="13_ncr:1_{5AAAD386-D2B6-4D43-B493-53DFD017EE6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District Budget" sheetId="1" r:id="rId1"/>
  </sheets>
  <definedNames>
    <definedName name="_xlnm.Print_Area" localSheetId="0">'District Budget'!$A$2:$L$124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4" i="1" l="1"/>
  <c r="L124" i="1"/>
  <c r="M95" i="1"/>
  <c r="M23" i="1" l="1"/>
  <c r="M120" i="1"/>
  <c r="M69" i="1"/>
  <c r="M51" i="1"/>
  <c r="M8" i="1"/>
  <c r="L69" i="1"/>
  <c r="L51" i="1"/>
  <c r="L23" i="1"/>
  <c r="L120" i="1"/>
  <c r="L95" i="1"/>
  <c r="L8" i="1"/>
  <c r="K95" i="1"/>
  <c r="L24" i="1" l="1"/>
  <c r="M122" i="1"/>
  <c r="M24" i="1"/>
  <c r="K120" i="1"/>
  <c r="K69" i="1"/>
  <c r="K8" i="1"/>
  <c r="K24" i="1" s="1"/>
  <c r="K4" i="1"/>
  <c r="J49" i="1" l="1"/>
  <c r="J29" i="1"/>
  <c r="H120" i="1" l="1"/>
  <c r="H95" i="1"/>
  <c r="H69" i="1"/>
  <c r="H8" i="1"/>
  <c r="H24" i="1" s="1"/>
  <c r="C69" i="1" l="1"/>
  <c r="D69" i="1"/>
  <c r="E69" i="1"/>
  <c r="F69" i="1"/>
  <c r="G69" i="1"/>
  <c r="B69" i="1"/>
  <c r="C120" i="1"/>
  <c r="D120" i="1"/>
  <c r="E120" i="1"/>
  <c r="F120" i="1"/>
  <c r="G120" i="1"/>
  <c r="B120" i="1"/>
  <c r="G95" i="1"/>
  <c r="C95" i="1"/>
  <c r="D95" i="1"/>
  <c r="E95" i="1"/>
  <c r="F95" i="1"/>
  <c r="B95" i="1"/>
  <c r="C8" i="1"/>
  <c r="C24" i="1" s="1"/>
  <c r="D8" i="1"/>
  <c r="D24" i="1" s="1"/>
  <c r="E8" i="1"/>
  <c r="E24" i="1" s="1"/>
  <c r="F8" i="1"/>
  <c r="F24" i="1" s="1"/>
  <c r="G8" i="1"/>
  <c r="G24" i="1" s="1"/>
  <c r="B8" i="1"/>
  <c r="B24" i="1" s="1"/>
  <c r="L122" i="1"/>
  <c r="H4" i="1"/>
  <c r="D124" i="1"/>
  <c r="D122" i="1"/>
  <c r="D51" i="1"/>
  <c r="K124" i="1"/>
  <c r="K122" i="1"/>
  <c r="K51" i="1"/>
  <c r="B124" i="1"/>
  <c r="B122" i="1"/>
  <c r="B51" i="1"/>
  <c r="H124" i="1"/>
  <c r="H122" i="1"/>
  <c r="H51" i="1"/>
  <c r="C51" i="1"/>
  <c r="C122" i="1"/>
  <c r="C124" i="1"/>
  <c r="F51" i="1"/>
  <c r="F122" i="1"/>
  <c r="F124" i="1"/>
  <c r="G124" i="1"/>
  <c r="G122" i="1"/>
  <c r="G51" i="1"/>
  <c r="E51" i="1"/>
  <c r="E122" i="1"/>
  <c r="E1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Alfred</author>
    <author>tc={1FDCF7BA-5E85-4496-848B-8DE29877E7CC}</author>
    <author>tc={8B947C43-5098-412B-9520-AD90191DACAE}</author>
    <author>tc={592FE058-DFF1-423D-B272-CCF1168F6A1B}</author>
    <author>tc={38689F54-F0E7-4751-977D-0F8D11FDA40F}</author>
    <author>tc={3CD4FB34-CB84-4AD4-85EA-8C7B41C4E897}</author>
    <author>tc={DE0C9A3C-4C78-4B62-884E-243EDF32261E}</author>
    <author>tc={62A19884-15EC-4D30-9288-5924C9E2B6D0}</author>
    <author>tc={A67F2352-02B0-4FCC-B3F0-DDD9DB8FDB7F}</author>
    <author>tc={203C29F8-EDC7-4F19-812D-CFDCC7EC3B6C}</author>
    <author>tc={C8EB183C-4CA5-4AC4-B06C-8CD5B630C964}</author>
    <author>tc={E5F23103-B9AE-49AB-BD04-9B1954C713FE}</author>
    <author>tc={5C4B6F4D-700A-4DD6-A3A7-A222FB759912}</author>
    <author>tc={08529688-1819-4827-AD12-94A17F5A9AE8}</author>
    <author>tc={E621A5FB-D98F-4C00-ADBD-19044C07CD96}</author>
    <author>tc={B1C8F5AD-6283-4F9E-8D49-49C57BF5EB18}</author>
    <author>tc={4A555BBC-790C-4E95-911F-8D94EB29AB1E}</author>
    <author>tc={8C665442-7030-4AAD-AE97-803A0B9BC919}</author>
  </authors>
  <commentList>
    <comment ref="L7" authorId="0" shapeId="0" xr:uid="{6F534D78-6B1E-4CC8-ABC7-8A7D8F3F81EE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Annual Dues for District is same as for RI</t>
        </r>
      </text>
    </comment>
    <comment ref="L12" authorId="0" shapeId="0" xr:uid="{DCEE8759-B154-41A9-A5B1-9A5E525FAEEA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25 Emerging Leaders X $100(Skin in the Game)=$2500</t>
        </r>
      </text>
    </comment>
    <comment ref="M12" authorId="1" shapeId="0" xr:uid="{1FDCF7BA-5E85-4496-848B-8DE29877E7CC}">
      <text>
        <t>[Threaded comment]
Your version of Excel allows you to read this threaded comment; however, any edits to it will get removed if the file is opened in a newer version of Excel. Learn more: https://go.microsoft.com/fwlink/?linkid=870924
Comment:
    $250 - 20 EL</t>
      </text>
    </comment>
    <comment ref="L13" authorId="0" shapeId="0" xr:uid="{3CA005E0-EA13-482E-A5DB-192C69ED5AFF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4 RLI Events-each with 50 attendees at a net $50 based on $50 registration fee.  There will be some registrations for Part 2 &amp; 3 at $100.  Hopefully will produce an unaccounted for windfall.
</t>
        </r>
      </text>
    </comment>
    <comment ref="L14" authorId="0" shapeId="0" xr:uid="{10E60452-741B-43F4-A3E7-2F09068F4846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100 X $25/person
</t>
        </r>
      </text>
    </comment>
    <comment ref="L15" authorId="0" shapeId="0" xr:uid="{47A995FA-0971-40B4-8469-EF82FB7CEFB9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150 X $25=3750</t>
        </r>
      </text>
    </comment>
    <comment ref="M15" authorId="2" shapeId="0" xr:uid="{8B947C43-5098-412B-9520-AD90191DACAE}">
      <text>
        <t>[Threaded comment]
Your version of Excel allows you to read this threaded comment; however, any edits to it will get removed if the file is opened in a newer version of Excel. Learn more: https://go.microsoft.com/fwlink/?linkid=870924
Comment:
    $35 per person - 150 attendees</t>
      </text>
    </comment>
    <comment ref="M16" authorId="3" shapeId="0" xr:uid="{592FE058-DFF1-423D-B272-CCF1168F6A1B}">
      <text>
        <t>[Threaded comment]
Your version of Excel allows you to read this threaded comment; however, any edits to it will get removed if the file is opened in a newer version of Excel. Learn more: https://go.microsoft.com/fwlink/?linkid=870924
Comment:
    $35 per person - 20 attendees</t>
      </text>
    </comment>
    <comment ref="M17" authorId="4" shapeId="0" xr:uid="{38689F54-F0E7-4751-977D-0F8D11FDA40F}">
      <text>
        <t>[Threaded comment]
Your version of Excel allows you to read this threaded comment; however, any edits to it will get removed if the file is opened in a newer version of Excel. Learn more: https://go.microsoft.com/fwlink/?linkid=870924
Comment:
    $35 per person - 60 attendees</t>
      </text>
    </comment>
    <comment ref="L18" authorId="0" shapeId="0" xr:uid="{10198853-5DEF-4D0F-8547-C296F42C4D85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150 X $25=3750
</t>
        </r>
      </text>
    </comment>
    <comment ref="M18" authorId="5" shapeId="0" xr:uid="{3CD4FB34-CB84-4AD4-85EA-8C7B41C4E897}">
      <text>
        <t>[Threaded comment]
Your version of Excel allows you to read this threaded comment; however, any edits to it will get removed if the file is opened in a newer version of Excel. Learn more: https://go.microsoft.com/fwlink/?linkid=870924
Comment:
    $35 per person - 100 attendees</t>
      </text>
    </comment>
    <comment ref="M19" authorId="6" shapeId="0" xr:uid="{DE0C9A3C-4C78-4B62-884E-243EDF32261E}">
      <text>
        <t>[Threaded comment]
Your version of Excel allows you to read this threaded comment; however, any edits to it will get removed if the file is opened in a newer version of Excel. Learn more: https://go.microsoft.com/fwlink/?linkid=870924
Comment:
    40 people $35 per person</t>
      </text>
    </comment>
    <comment ref="L20" authorId="0" shapeId="0" xr:uid="{0DE2BE22-9DD9-4E58-9039-0EF5B7507A13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Foundation Auction to replenish funds for future ties/scarves</t>
        </r>
      </text>
    </comment>
    <comment ref="L21" authorId="0" shapeId="0" xr:uid="{4ECD9297-0559-441F-9240-33D1AA5F525C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150 attendees X $25/person= $3750</t>
        </r>
      </text>
    </comment>
    <comment ref="M21" authorId="7" shapeId="0" xr:uid="{62A19884-15EC-4D30-9288-5924C9E2B6D0}">
      <text>
        <t>[Threaded comment]
Your version of Excel allows you to read this threaded comment; however, any edits to it will get removed if the file is opened in a newer version of Excel. Learn more: https://go.microsoft.com/fwlink/?linkid=870924
Comment:
    $35 per person - 100 attendees</t>
      </text>
    </comment>
    <comment ref="M22" authorId="8" shapeId="0" xr:uid="{A67F2352-02B0-4FCC-B3F0-DDD9DB8FDB7F}">
      <text>
        <t>[Threaded comment]
Your version of Excel allows you to read this threaded comment; however, any edits to it will get removed if the file is opened in a newer version of Excel. Learn more: https://go.microsoft.com/fwlink/?linkid=870924
Comment:
    $75 per person 100 attendees</t>
      </text>
    </comment>
    <comment ref="L28" authorId="0" shapeId="0" xr:uid="{01CCA644-E6E3-49B0-8C87-8D7C18124245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3 nights X $275=825 food 4 meals X $60/ea X 2=480 X
Total $1305</t>
        </r>
      </text>
    </comment>
    <comment ref="H29" authorId="0" shapeId="0" xr:uid="{AB9712B8-EEEF-4FD9-8A37-65BAA682618F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Naples-September 28-October 3, 2023</t>
        </r>
      </text>
    </comment>
    <comment ref="K29" authorId="0" shapeId="0" xr:uid="{0CDDC36F-7BA1-45B3-84CD-8697554CA9F6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Baltimore-September 27th-October 2 (Hurricane Ian -Sept 28th 2022)</t>
        </r>
      </text>
    </comment>
    <comment ref="L29" authorId="0" shapeId="0" xr:uid="{B9107321-5905-45CC-8FF7-9F0039868DF5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Atlantis-Bahamas October 24th-29, 2023 flights $400/ea, mileage &amp; parking, uber to hotel
</t>
        </r>
      </text>
    </comment>
    <comment ref="M29" authorId="9" shapeId="0" xr:uid="{203C29F8-EDC7-4F19-812D-CFDCC7EC3B6C}">
      <text>
        <t>[Threaded comment]
Your version of Excel allows you to read this threaded comment; however, any edits to it will get removed if the file is opened in a newer version of Excel. Learn more: https://go.microsoft.com/fwlink/?linkid=870924
Comment:
    Pittsburgh</t>
      </text>
    </comment>
    <comment ref="L30" authorId="0" shapeId="0" xr:uid="{0BCADFE5-B350-4BFC-B4E3-E61B0CE6246C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Singapore-Gordon McInally RIP
as of 02-16-23 airfare $6,000 couple RT
add registration and hotel TBD</t>
        </r>
      </text>
    </comment>
    <comment ref="L31" authorId="0" shapeId="0" xr:uid="{85BC5658-1181-45B1-863E-985EE8988CD4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Registration $150 X 2=$300
Room 2 nights = 375 total
600 miles roundtrip X $0.62=$372
Total </t>
        </r>
      </text>
    </comment>
    <comment ref="L35" authorId="0" shapeId="0" xr:uid="{81DBDA17-417A-43D8-96C0-DCE3BBE79A5D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Kelsey uses what would have been allocated to RI Convention.</t>
        </r>
      </text>
    </comment>
    <comment ref="L36" authorId="0" shapeId="0" xr:uid="{17AFCFBC-30BE-43B5-9601-01A57ED1DF2F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Kelsey stated she did not want to go to RI Convention</t>
        </r>
      </text>
    </comment>
    <comment ref="L37" authorId="0" shapeId="0" xr:uid="{BD267B98-BA1F-4C7E-8EC3-7EC6880F3482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Registration $150 X 2=300</t>
        </r>
      </text>
    </comment>
    <comment ref="L41" authorId="0" shapeId="0" xr:uid="{F226543C-0A8B-4D4E-B148-301106270B04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Gerard stated he does not want to go to RI Convention in Singapore.</t>
        </r>
      </text>
    </comment>
    <comment ref="L42" authorId="0" shapeId="0" xr:uid="{F9D4D417-9407-4266-B547-02BEED7A512B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Registration $150 X 2=300</t>
        </r>
      </text>
    </comment>
    <comment ref="L48" authorId="0" shapeId="0" xr:uid="{9D152A98-AF82-4FDE-87BF-1B69FA9956EE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wash of income vs expenses </t>
        </r>
      </text>
    </comment>
    <comment ref="L49" authorId="0" shapeId="0" xr:uid="{EE76F081-A8EF-4619-BE64-F5AE3C921DF6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3 EE X $1100</t>
        </r>
      </text>
    </comment>
    <comment ref="M49" authorId="10" shapeId="0" xr:uid="{C8EB183C-4CA5-4AC4-B06C-8CD5B630C964}">
      <text>
        <t>[Threaded comment]
Your version of Excel allows you to read this threaded comment; however, any edits to it will get removed if the file is opened in a newer version of Excel. Learn more: https://go.microsoft.com/fwlink/?linkid=870924
Comment:
    Sending 2 ELs</t>
      </text>
    </comment>
    <comment ref="L50" authorId="0" shapeId="0" xr:uid="{9D690B7A-626C-4CCB-B3B8-5CD340466F5D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1 emerging leader</t>
        </r>
      </text>
    </comment>
    <comment ref="M50" authorId="11" shapeId="0" xr:uid="{E5F23103-B9AE-49AB-BD04-9B1954C713FE}">
      <text>
        <t>[Threaded comment]
Your version of Excel allows you to read this threaded comment; however, any edits to it will get removed if the file is opened in a newer version of Excel. Learn more: https://go.microsoft.com/fwlink/?linkid=870924
Comment:
    Sending 1 EL</t>
      </text>
    </comment>
    <comment ref="H54" authorId="0" shapeId="0" xr:uid="{11C80DAC-F5B1-4925-A126-C03801D16597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Andy Gateway Golf &amp; CC </t>
        </r>
      </text>
    </comment>
    <comment ref="K54" authorId="0" shapeId="0" xr:uid="{24D214BE-B006-4952-BAE8-F95896A87B20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Neil $2383 38 at Gateway G&amp;CC
$62.84/person</t>
        </r>
      </text>
    </comment>
    <comment ref="L54" authorId="0" shapeId="0" xr:uid="{F0E06436-7E32-479A-91C6-7292319EA703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40 X $65=2600 plus printing/postage of invitations
Neil had 38 X 
at Gateway G&amp;CC
</t>
        </r>
      </text>
    </comment>
    <comment ref="M54" authorId="12" shapeId="0" xr:uid="{5C4B6F4D-700A-4DD6-A3A7-A222FB759912}">
      <text>
        <t>[Threaded comment]
Your version of Excel allows you to read this threaded comment; however, any edits to it will get removed if the file is opened in a newer version of Excel. Learn more: https://go.microsoft.com/fwlink/?linkid=870924
Comment:
    40 people $35 per person (income $1400)</t>
      </text>
    </comment>
    <comment ref="L59" authorId="0" shapeId="0" xr:uid="{5815F855-A10D-4A1B-A0F0-902B3CD383C6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100 People X $20=$2000</t>
        </r>
      </text>
    </comment>
    <comment ref="L60" authorId="0" shapeId="0" xr:uid="{75F50BD9-3B38-4F66-871B-AD5D973C61F6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Registration-$3000(up $1000 prior year)
Per Registrant $350/person LY 47 PEs out of 54) 55 X $350=$19,250
Rooms 54 X 3 nights X $175=$28,350
Russell-Hampton supplies $6,000</t>
        </r>
      </text>
    </comment>
    <comment ref="L61" authorId="0" shapeId="0" xr:uid="{BBBA51A4-41E6-4C53-893D-6640CE9EC974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see information above</t>
        </r>
      </text>
    </comment>
    <comment ref="K62" authorId="0" shapeId="0" xr:uid="{409EF9A0-994F-4EFF-9EE5-85FCEEDD46BF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Virtual
</t>
        </r>
      </text>
    </comment>
    <comment ref="L62" authorId="0" shapeId="0" xr:uid="{2F76CC27-A636-4349-9D29-AC68031EEFDB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150 X $20=$3000
food &amp; supplies</t>
        </r>
      </text>
    </comment>
    <comment ref="M62" authorId="13" shapeId="0" xr:uid="{08529688-1819-4827-AD12-94A17F5A9AE8}">
      <text>
        <t>[Threaded comment]
Your version of Excel allows you to read this threaded comment; however, any edits to it will get removed if the file is opened in a newer version of Excel. Learn more: https://go.microsoft.com/fwlink/?linkid=870924
Comment:
    Meal and venue not to exceed $20 per attendee - 100 attendees</t>
      </text>
    </comment>
    <comment ref="M63" authorId="14" shapeId="0" xr:uid="{E621A5FB-D98F-4C00-ADBD-19044C07CD96}">
      <text>
        <t>[Threaded comment]
Your version of Excel allows you to read this threaded comment; however, any edits to it will get removed if the file is opened in a newer version of Excel. Learn more: https://go.microsoft.com/fwlink/?linkid=870924
Comment:
    Pass through - $35 per person</t>
      </text>
    </comment>
    <comment ref="M64" authorId="15" shapeId="0" xr:uid="{B1C8F5AD-6283-4F9E-8D49-49C57BF5EB18}">
      <text>
        <t>[Threaded comment]
Your version of Excel allows you to read this threaded comment; however, any edits to it will get removed if the file is opened in a newer version of Excel. Learn more: https://go.microsoft.com/fwlink/?linkid=870924
Comment:
    Pass through - $35 per person</t>
      </text>
    </comment>
    <comment ref="M65" authorId="16" shapeId="0" xr:uid="{4A555BBC-790C-4E95-911F-8D94EB29AB1E}">
      <text>
        <t>[Threaded comment]
Your version of Excel allows you to read this threaded comment; however, any edits to it will get removed if the file is opened in a newer version of Excel. Learn more: https://go.microsoft.com/fwlink/?linkid=870924
Comment:
    Lunch cost and venue only</t>
      </text>
    </comment>
    <comment ref="L66" authorId="0" shapeId="0" xr:uid="{22000948-C678-4864-98B8-8F9A05AA6C19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150 X $20=$3000
Food and supplies</t>
        </r>
      </text>
    </comment>
    <comment ref="M66" authorId="17" shapeId="0" xr:uid="{8C665442-7030-4AAD-AE97-803A0B9BC919}">
      <text>
        <t>[Threaded comment]
Your version of Excel allows you to read this threaded comment; however, any edits to it will get removed if the file is opened in a newer version of Excel. Learn more: https://go.microsoft.com/fwlink/?linkid=870924
Comment:
    Meal and venue not to exceed $20 per attendee - 100 attendees</t>
      </text>
    </comment>
    <comment ref="H67" authorId="0" shapeId="0" xr:uid="{215B28F2-E4F6-4641-AEF9-2D88A8DE4CAE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Andy-Cruise May 20th-23rd 2022
Andy Changeover July 9th Luminary Hotel/Caloosa Sound Convention Center</t>
        </r>
      </text>
    </comment>
    <comment ref="K67" authorId="0" shapeId="0" xr:uid="{B54646E1-AAFF-4405-A3FA-B895C2F651F4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Hyatt Regency Coconut Point Bonita Springs</t>
        </r>
      </text>
    </comment>
    <comment ref="L67" authorId="0" shapeId="0" xr:uid="{436F3249-D9B6-4B79-BD1C-62AFEC030578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economy version hopefully at The SunSeeker
</t>
        </r>
      </text>
    </comment>
    <comment ref="L73" authorId="0" shapeId="0" xr:uid="{33911A5A-2734-48BA-B47B-B79C41E300FF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No dinners-See mid-year assembly</t>
        </r>
      </text>
    </comment>
    <comment ref="L80" authorId="0" shapeId="0" xr:uid="{226E43C1-2392-4FDE-87BA-22BB86CAD793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Welcome note to new Rotarian</t>
        </r>
      </text>
    </comment>
    <comment ref="L86" authorId="0" shapeId="0" xr:uid="{73930D1A-E901-4FBD-9374-DC986B86ACD3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4 events-50 participants-$20 cost expected for cost of food and facility rental</t>
        </r>
      </text>
    </comment>
    <comment ref="L110" authorId="0" shapeId="0" xr:uid="{FFC2BDCD-DFC0-4E12-848A-6BF1416832AC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Mdembership, Foundation, Youth Services
each has $1000 for development</t>
        </r>
      </text>
    </comment>
    <comment ref="L111" authorId="0" shapeId="0" xr:uid="{9B2E4230-549D-4193-8CEB-8295D5F55698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9 Area Governors/each has $1000 for club president development
</t>
        </r>
      </text>
    </comment>
    <comment ref="L119" authorId="0" shapeId="0" xr:uid="{9BD5F2ED-16D6-4475-A441-3EC61F4A067C}">
      <text>
        <r>
          <rPr>
            <b/>
            <sz val="9"/>
            <color indexed="81"/>
            <rFont val="Tahoma"/>
            <family val="2"/>
          </rPr>
          <t>Alfred:</t>
        </r>
        <r>
          <rPr>
            <sz val="9"/>
            <color indexed="81"/>
            <rFont val="Tahoma"/>
            <family val="2"/>
          </rPr>
          <t xml:space="preserve">
Shoukd be self sustaining</t>
        </r>
      </text>
    </comment>
  </commentList>
</comments>
</file>

<file path=xl/sharedStrings.xml><?xml version="1.0" encoding="utf-8"?>
<sst xmlns="http://schemas.openxmlformats.org/spreadsheetml/2006/main" count="156" uniqueCount="150">
  <si>
    <t>Number of Members</t>
  </si>
  <si>
    <t>District Dues Per Member</t>
  </si>
  <si>
    <t>TOTAL DISTRICT DUES</t>
  </si>
  <si>
    <t>Cyndi</t>
  </si>
  <si>
    <t>Ladd</t>
  </si>
  <si>
    <t>Bobbi</t>
  </si>
  <si>
    <t>Sandra</t>
  </si>
  <si>
    <t>Rich</t>
  </si>
  <si>
    <t>Darryl</t>
  </si>
  <si>
    <t>2015-16</t>
  </si>
  <si>
    <t>2016-17</t>
  </si>
  <si>
    <t>2017-18</t>
  </si>
  <si>
    <t>2018-19</t>
  </si>
  <si>
    <t>2019-20</t>
  </si>
  <si>
    <t>2020-21</t>
  </si>
  <si>
    <t>Miscellaneous Income</t>
  </si>
  <si>
    <t>Interest</t>
  </si>
  <si>
    <t>INCOME</t>
  </si>
  <si>
    <t>DG Supplement</t>
  </si>
  <si>
    <t>DG &amp; Spouse District Conference</t>
  </si>
  <si>
    <t>DG &amp; Spouse RI Convention</t>
  </si>
  <si>
    <t>DGE Supplement</t>
  </si>
  <si>
    <t>DGE &amp; Spouse District Conference</t>
  </si>
  <si>
    <t>DGE &amp; Spouse RI Convention</t>
  </si>
  <si>
    <t>DGN Supplement</t>
  </si>
  <si>
    <t>DGN &amp; Spouse District Conference</t>
  </si>
  <si>
    <t>DGN &amp; Spouse RI Convention</t>
  </si>
  <si>
    <t>IPDG Zone Institute</t>
  </si>
  <si>
    <t>Emerging Leaders Program</t>
  </si>
  <si>
    <t>District Assembly</t>
  </si>
  <si>
    <t>District Conference</t>
  </si>
  <si>
    <t>Area Governor Expense</t>
  </si>
  <si>
    <t>Bond for Officers</t>
  </si>
  <si>
    <t>Contributions to Zone</t>
  </si>
  <si>
    <t>Corporation Annual Fee</t>
  </si>
  <si>
    <t>Directors &amp; Officers Insurance</t>
  </si>
  <si>
    <t>Tax Preparation &amp; Audit</t>
  </si>
  <si>
    <t>Caribbean Partner Dues</t>
  </si>
  <si>
    <t>RLI Annual Dues</t>
  </si>
  <si>
    <t>S4TL Annual Dues</t>
  </si>
  <si>
    <t>Website Host</t>
  </si>
  <si>
    <t>Website Database Software</t>
  </si>
  <si>
    <t>Website Operations Support</t>
  </si>
  <si>
    <t>Rotary Youth Exchange</t>
  </si>
  <si>
    <t>RYLA</t>
  </si>
  <si>
    <t>Friendship Exchange</t>
  </si>
  <si>
    <t>Credit Card Discount Cost</t>
  </si>
  <si>
    <t>Jacksonville Zone Summit</t>
  </si>
  <si>
    <t>Cell Phone Wallet Initiative</t>
  </si>
  <si>
    <t>Virtual Reality Headsets</t>
  </si>
  <si>
    <t>Area Governor/Presidents Mid-Year Meeting</t>
  </si>
  <si>
    <t>Community Forum</t>
  </si>
  <si>
    <t>Rotary Means Business Community Event</t>
  </si>
  <si>
    <t>Digital Campaign</t>
  </si>
  <si>
    <r>
      <t xml:space="preserve">Marketing Assets (Banners, Posters, Design, </t>
    </r>
    <r>
      <rPr>
        <sz val="11"/>
        <color theme="1"/>
        <rFont val="Calibri"/>
        <family val="2"/>
        <scheme val="minor"/>
      </rPr>
      <t>etc)</t>
    </r>
  </si>
  <si>
    <t>Airports</t>
  </si>
  <si>
    <t xml:space="preserve">Food Aid to Areas </t>
  </si>
  <si>
    <t>Andy</t>
  </si>
  <si>
    <t>2021-22</t>
  </si>
  <si>
    <t>Notes for Andy Year</t>
  </si>
  <si>
    <t>Will be moving to Virtual Meeting</t>
  </si>
  <si>
    <t>Combined into Naples</t>
  </si>
  <si>
    <t>Youth Peace Action</t>
  </si>
  <si>
    <t>Will continue on current PR Activities need details on how to allocate this</t>
  </si>
  <si>
    <t>Roll Over Money From Previous Year</t>
  </si>
  <si>
    <t>Should we use District Grant For This?</t>
  </si>
  <si>
    <t>Houston</t>
  </si>
  <si>
    <t>IPDG  &amp; Spouse RI Convention</t>
  </si>
  <si>
    <t>Houston, this is a one time roll over due to COVID</t>
  </si>
  <si>
    <t>We can try again but it may be too soon after COVID?</t>
  </si>
  <si>
    <t>Moving this number into combined PR/Marketing Assets number and break out later as PR team develops their path</t>
  </si>
  <si>
    <t>Looking at this for buffer in case cash is short at the club level for matching $50k District Grant</t>
  </si>
  <si>
    <t>Rotaract</t>
  </si>
  <si>
    <t>Interact</t>
  </si>
  <si>
    <t>Audio Visual Equipment</t>
  </si>
  <si>
    <t>General Support</t>
  </si>
  <si>
    <t>Traveling Speakers Project</t>
  </si>
  <si>
    <t>New concept to bring strong speaker presenters to speak at clubs throughout the district.</t>
  </si>
  <si>
    <t>RLI Training Event Cost</t>
  </si>
  <si>
    <t>Naples Sept 2021.  Two People @ $895 and two hotel rooms at $159 a night for two nights</t>
  </si>
  <si>
    <t>Naples Summit $895 Per Person Plus Hotel $159 a night</t>
  </si>
  <si>
    <t xml:space="preserve">Radio Campaign </t>
  </si>
  <si>
    <t>Rotary Works</t>
  </si>
  <si>
    <t>BUDGETED INCOME LESS EXPENSE</t>
  </si>
  <si>
    <t>Starting Cash Balance</t>
  </si>
  <si>
    <t>Neil</t>
  </si>
  <si>
    <t>2022-23</t>
  </si>
  <si>
    <t>District Storage Unit</t>
  </si>
  <si>
    <t>2023-24</t>
  </si>
  <si>
    <t>Area Governor Stipend</t>
  </si>
  <si>
    <t>DG &amp; Spouse Jacksonville Zone 34 Institute</t>
  </si>
  <si>
    <t>DG &amp; Spouse Zone 33-34 Summit</t>
  </si>
  <si>
    <t>DGE &amp; Spouse Zone 33-34 Summit</t>
  </si>
  <si>
    <t>DGE &amp; Spouse Jacksonville Zone 34 Institute</t>
  </si>
  <si>
    <t>DGN &amp; Spouse Jacksonville Zone 34 Institute</t>
  </si>
  <si>
    <t>Emerging Leaders Jacksonville Zone 34 Institute</t>
  </si>
  <si>
    <t>Emerging Leaders Zone 33-34 Summit</t>
  </si>
  <si>
    <t>Emerging Leaders Registration</t>
  </si>
  <si>
    <t>RLI Training Revenue</t>
  </si>
  <si>
    <t>College of Governors Annual Dinner</t>
  </si>
  <si>
    <t>TRF-Paul Harris Society Events</t>
  </si>
  <si>
    <t>TRF-PolioiPlus Events</t>
  </si>
  <si>
    <t>TRF-District Foundation Banquet/Gala</t>
  </si>
  <si>
    <t>District Luau</t>
  </si>
  <si>
    <t>Mid-Year Assembly</t>
  </si>
  <si>
    <t>District Training, Seminars , Workshops &amp; Events Expenses</t>
  </si>
  <si>
    <t>IPDG District Conference</t>
  </si>
  <si>
    <t>TOTAL OTHER INCOME</t>
  </si>
  <si>
    <t>District Support &amp; Administration Expenses</t>
  </si>
  <si>
    <t>TOTAL DISTRICT SUPPORT &amp; ADMINISTRATION EXPENSES</t>
  </si>
  <si>
    <t>Committee Support Expenses</t>
  </si>
  <si>
    <t>TOTAL COMMITTEE SUPPORT EXPENSES</t>
  </si>
  <si>
    <t>TOTAL EXPENSES</t>
  </si>
  <si>
    <t>Treasurer Expenses</t>
  </si>
  <si>
    <t>Postage, Printing</t>
  </si>
  <si>
    <t>Zoom Account</t>
  </si>
  <si>
    <t>Executive Secretary Expenses</t>
  </si>
  <si>
    <t>Sponsorships (HOF, Newsletters, Birthday Cards, District Assembly, Luau, Mid-Year Assembly, Emerging Leader Shirt)</t>
  </si>
  <si>
    <t>Governor Core &amp; Emerging Leader Training &amp; Support Expenses</t>
  </si>
  <si>
    <t>Cast Away Party</t>
  </si>
  <si>
    <t>DGE International Assembly Tie &amp; Scarf Auction Items</t>
  </si>
  <si>
    <t>DGE-IA Tie &amp; Scarf Auction-Net</t>
  </si>
  <si>
    <t>Background Checks</t>
  </si>
  <si>
    <t>TOTAL GOVERNOR CORE &amp; EMERGING LEADER TRAINING &amp; SUPPORT EXPENSES</t>
  </si>
  <si>
    <t>TOTAL DISTRICT INCOME</t>
  </si>
  <si>
    <t>TOTAL DISTRICT TRAINING, SEMINARS, WORKSHOPS&amp; EVENTS EXPENSES</t>
  </si>
  <si>
    <t>Internship Program</t>
  </si>
  <si>
    <t>District Committee Support-Membership, Foundation, Youth Services</t>
  </si>
  <si>
    <t>Alfred Current</t>
  </si>
  <si>
    <t>Kelsey Mitchell</t>
  </si>
  <si>
    <t>2024-2025</t>
  </si>
  <si>
    <t>DGN &amp; Spouse Zone 33-34 Summit</t>
  </si>
  <si>
    <t>PrePETS</t>
  </si>
  <si>
    <t>Zone 34 International Rotary Visioning Facilitation</t>
  </si>
  <si>
    <t>DGND &amp; Spouse Jacksonville Zone 34 Institute</t>
  </si>
  <si>
    <t>College of Governors Dinner</t>
  </si>
  <si>
    <t>Banners, Awards, Pins</t>
  </si>
  <si>
    <t>Chief of Staff Expenses</t>
  </si>
  <si>
    <t>DGND &amp; Spouse District Conference</t>
  </si>
  <si>
    <t>Foundation Banquet/Gala</t>
  </si>
  <si>
    <t>DTTS - AG Training</t>
  </si>
  <si>
    <t>Pre PETS</t>
  </si>
  <si>
    <t>DTTS/AG Training</t>
  </si>
  <si>
    <t>Nominating Committee</t>
  </si>
  <si>
    <t>PETS (Previously included Pre-PETS &amp; District Leadership Training)</t>
  </si>
  <si>
    <t>Contingency</t>
  </si>
  <si>
    <t>D6960 Proposed Budgets</t>
  </si>
  <si>
    <t>*indicates an estimated amount pending audit approval</t>
  </si>
  <si>
    <t xml:space="preserve">ACTUAL SURPLUS/DEFICIT PER AUDIT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</si>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</sst>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2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 (Body)"/>
    </font>
    <font>
      <b/>
      <sz val="11"/>
      <color theme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DCF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1" fillId="5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164" fontId="0" fillId="3" borderId="1" xfId="0" applyNumberFormat="1" applyFill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12" fillId="2" borderId="1" xfId="0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164" fontId="0" fillId="6" borderId="1" xfId="0" applyNumberFormat="1" applyFill="1" applyBorder="1"/>
    <xf numFmtId="164" fontId="7" fillId="6" borderId="1" xfId="0" applyNumberFormat="1" applyFont="1" applyFill="1" applyBorder="1"/>
    <xf numFmtId="0" fontId="19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21" fillId="6" borderId="1" xfId="0" applyFont="1" applyFill="1" applyBorder="1" applyAlignment="1">
      <alignment horizontal="right" vertical="center"/>
    </xf>
    <xf numFmtId="0" fontId="21" fillId="6" borderId="1" xfId="0" applyFont="1" applyFill="1" applyBorder="1" applyAlignment="1">
      <alignment horizontal="right"/>
    </xf>
    <xf numFmtId="165" fontId="2" fillId="3" borderId="1" xfId="1" applyNumberFormat="1" applyFont="1" applyFill="1" applyBorder="1"/>
    <xf numFmtId="165" fontId="0" fillId="0" borderId="1" xfId="1" applyNumberFormat="1" applyFont="1" applyBorder="1"/>
    <xf numFmtId="165" fontId="18" fillId="6" borderId="1" xfId="1" applyNumberFormat="1" applyFont="1" applyFill="1" applyBorder="1"/>
    <xf numFmtId="165" fontId="0" fillId="0" borderId="1" xfId="1" applyNumberFormat="1" applyFont="1" applyFill="1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165" fontId="0" fillId="0" borderId="0" xfId="1" applyNumberFormat="1" applyFont="1" applyBorder="1"/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165" fontId="7" fillId="0" borderId="0" xfId="1" applyNumberFormat="1" applyFont="1" applyBorder="1" applyAlignment="1">
      <alignment horizontal="center" vertical="center"/>
    </xf>
    <xf numFmtId="0" fontId="1" fillId="4" borderId="0" xfId="0" applyFont="1" applyFill="1"/>
    <xf numFmtId="165" fontId="3" fillId="4" borderId="0" xfId="1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13" fillId="5" borderId="0" xfId="2" applyFont="1" applyBorder="1" applyAlignment="1">
      <alignment horizontal="left"/>
    </xf>
    <xf numFmtId="0" fontId="13" fillId="5" borderId="0" xfId="2" applyFont="1" applyBorder="1"/>
    <xf numFmtId="165" fontId="4" fillId="0" borderId="0" xfId="1" applyNumberFormat="1" applyFont="1" applyBorder="1"/>
    <xf numFmtId="0" fontId="2" fillId="0" borderId="0" xfId="0" applyFont="1" applyAlignment="1">
      <alignment wrapText="1"/>
    </xf>
    <xf numFmtId="165" fontId="2" fillId="0" borderId="0" xfId="1" applyNumberFormat="1" applyFont="1" applyBorder="1"/>
    <xf numFmtId="164" fontId="2" fillId="0" borderId="0" xfId="0" applyNumberFormat="1" applyFont="1"/>
    <xf numFmtId="0" fontId="3" fillId="2" borderId="1" xfId="0" applyFont="1" applyFill="1" applyBorder="1"/>
    <xf numFmtId="164" fontId="0" fillId="0" borderId="1" xfId="0" applyNumberFormat="1" applyBorder="1" applyAlignment="1">
      <alignment horizontal="right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166" fontId="0" fillId="0" borderId="1" xfId="0" applyNumberFormat="1" applyBorder="1"/>
    <xf numFmtId="164" fontId="0" fillId="6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right" wrapText="1"/>
    </xf>
    <xf numFmtId="165" fontId="18" fillId="6" borderId="1" xfId="1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5" fontId="2" fillId="6" borderId="1" xfId="1" applyNumberFormat="1" applyFont="1" applyFill="1" applyBorder="1"/>
    <xf numFmtId="44" fontId="0" fillId="0" borderId="1" xfId="1" applyFont="1" applyFill="1" applyBorder="1"/>
    <xf numFmtId="44" fontId="0" fillId="0" borderId="1" xfId="1" applyFont="1" applyBorder="1"/>
    <xf numFmtId="0" fontId="5" fillId="0" borderId="1" xfId="0" applyFont="1" applyBorder="1" applyAlignment="1">
      <alignment wrapText="1"/>
    </xf>
    <xf numFmtId="164" fontId="2" fillId="3" borderId="1" xfId="0" applyNumberFormat="1" applyFont="1" applyFill="1" applyBorder="1"/>
    <xf numFmtId="3" fontId="0" fillId="0" borderId="0" xfId="0" applyNumberFormat="1"/>
    <xf numFmtId="165" fontId="0" fillId="7" borderId="1" xfId="1" applyNumberFormat="1" applyFont="1" applyFill="1" applyBorder="1"/>
    <xf numFmtId="0" fontId="22" fillId="0" borderId="1" xfId="0" applyFont="1" applyBorder="1" applyAlignment="1">
      <alignment horizontal="right"/>
    </xf>
    <xf numFmtId="0" fontId="0" fillId="0" borderId="2" xfId="0" applyBorder="1"/>
    <xf numFmtId="44" fontId="0" fillId="0" borderId="1" xfId="1" applyFont="1" applyBorder="1" applyAlignment="1">
      <alignment wrapText="1"/>
    </xf>
    <xf numFmtId="0" fontId="2" fillId="4" borderId="1" xfId="0" applyFont="1" applyFill="1" applyBorder="1"/>
    <xf numFmtId="164" fontId="2" fillId="4" borderId="1" xfId="0" applyNumberFormat="1" applyFon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165" fontId="2" fillId="4" borderId="1" xfId="1" applyNumberFormat="1" applyFont="1" applyFill="1" applyBorder="1"/>
    <xf numFmtId="164" fontId="23" fillId="3" borderId="1" xfId="0" applyNumberFormat="1" applyFont="1" applyFill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3" fillId="3" borderId="1" xfId="1" applyNumberFormat="1" applyFont="1" applyFill="1" applyBorder="1"/>
    <xf numFmtId="164" fontId="0" fillId="0" borderId="0" xfId="0" applyNumberFormat="1" applyAlignment="1">
      <alignment horizontal="center"/>
    </xf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0066"/>
      <color rgb="FFC70971"/>
      <color rgb="FFFF33CC"/>
      <color rgb="FFCC00FF"/>
      <color rgb="FF66FFFF"/>
      <color rgb="FFFDC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elsey Scoggins" id="{6C6566E6-F5A2-496F-ADBF-2C94491B89B1}" userId="84c7800a0bea017e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2" dT="2023-10-09T21:35:19.76" personId="{6C6566E6-F5A2-496F-ADBF-2C94491B89B1}" id="{1FDCF7BA-5E85-4496-848B-8DE29877E7CC}">
    <text>$250 - 20 EL</text>
  </threadedComment>
  <threadedComment ref="M15" dT="2023-10-09T21:35:59.53" personId="{6C6566E6-F5A2-496F-ADBF-2C94491B89B1}" id="{8B947C43-5098-412B-9520-AD90191DACAE}">
    <text>$35 per person - 150 attendees</text>
  </threadedComment>
  <threadedComment ref="M16" dT="2024-01-15T18:26:52.21" personId="{6C6566E6-F5A2-496F-ADBF-2C94491B89B1}" id="{592FE058-DFF1-423D-B272-CCF1168F6A1B}">
    <text>$35 per person - 20 attendees</text>
  </threadedComment>
  <threadedComment ref="M17" dT="2024-01-15T18:27:35.36" personId="{6C6566E6-F5A2-496F-ADBF-2C94491B89B1}" id="{38689F54-F0E7-4751-977D-0F8D11FDA40F}">
    <text>$35 per person - 60 attendees</text>
  </threadedComment>
  <threadedComment ref="M18" dT="2023-10-09T21:36:59.42" personId="{6C6566E6-F5A2-496F-ADBF-2C94491B89B1}" id="{3CD4FB34-CB84-4AD4-85EA-8C7B41C4E897}">
    <text>$35 per person - 100 attendees</text>
  </threadedComment>
  <threadedComment ref="M19" dT="2024-01-03T15:27:17.06" personId="{6C6566E6-F5A2-496F-ADBF-2C94491B89B1}" id="{DE0C9A3C-4C78-4B62-884E-243EDF32261E}">
    <text>40 people $35 per person</text>
  </threadedComment>
  <threadedComment ref="M21" dT="2023-10-09T21:37:38.33" personId="{6C6566E6-F5A2-496F-ADBF-2C94491B89B1}" id="{62A19884-15EC-4D30-9288-5924C9E2B6D0}">
    <text>$35 per person - 100 attendees</text>
  </threadedComment>
  <threadedComment ref="M22" dT="2024-01-15T18:15:06.78" personId="{6C6566E6-F5A2-496F-ADBF-2C94491B89B1}" id="{A67F2352-02B0-4FCC-B3F0-DDD9DB8FDB7F}">
    <text>$75 per person 100 attendees</text>
  </threadedComment>
  <threadedComment ref="M29" dT="2023-10-09T21:43:11.94" personId="{6C6566E6-F5A2-496F-ADBF-2C94491B89B1}" id="{203C29F8-EDC7-4F19-812D-CFDCC7EC3B6C}">
    <text>Pittsburgh</text>
  </threadedComment>
  <threadedComment ref="M49" dT="2023-10-09T21:44:38.34" personId="{6C6566E6-F5A2-496F-ADBF-2C94491B89B1}" id="{C8EB183C-4CA5-4AC4-B06C-8CD5B630C964}">
    <text>Sending 2 ELs</text>
  </threadedComment>
  <threadedComment ref="M50" dT="2023-10-09T21:45:05.61" personId="{6C6566E6-F5A2-496F-ADBF-2C94491B89B1}" id="{E5F23103-B9AE-49AB-BD04-9B1954C713FE}">
    <text>Sending 1 EL</text>
  </threadedComment>
  <threadedComment ref="M54" dT="2024-01-03T15:26:36.12" personId="{6C6566E6-F5A2-496F-ADBF-2C94491B89B1}" id="{5C4B6F4D-700A-4DD6-A3A7-A222FB759912}">
    <text>40 people $35 per person (income $1400)</text>
  </threadedComment>
  <threadedComment ref="M62" dT="2023-10-09T21:48:22.36" personId="{6C6566E6-F5A2-496F-ADBF-2C94491B89B1}" id="{08529688-1819-4827-AD12-94A17F5A9AE8}">
    <text>Meal and venue not to exceed $20 per attendee - 100 attendees</text>
  </threadedComment>
  <threadedComment ref="M63" dT="2024-01-15T18:28:25.17" personId="{6C6566E6-F5A2-496F-ADBF-2C94491B89B1}" id="{E621A5FB-D98F-4C00-ADBD-19044C07CD96}">
    <text>Pass through - $35 per person</text>
  </threadedComment>
  <threadedComment ref="M64" dT="2024-01-15T18:28:39.01" personId="{6C6566E6-F5A2-496F-ADBF-2C94491B89B1}" id="{B1C8F5AD-6283-4F9E-8D49-49C57BF5EB18}">
    <text>Pass through - $35 per person</text>
  </threadedComment>
  <threadedComment ref="M65" dT="2024-01-15T18:42:07.10" personId="{6C6566E6-F5A2-496F-ADBF-2C94491B89B1}" id="{4A555BBC-790C-4E95-911F-8D94EB29AB1E}">
    <text>Lunch cost and venue only</text>
  </threadedComment>
  <threadedComment ref="M66" dT="2023-10-09T21:48:44.27" personId="{6C6566E6-F5A2-496F-ADBF-2C94491B89B1}" id="{8C665442-7030-4AAD-AE97-803A0B9BC919}">
    <text>Meal and venue not to exceed $20 per attendee - 100 attendees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767"/>
  <sheetViews>
    <sheetView tabSelected="1" topLeftCell="A96" zoomScale="90" zoomScaleNormal="90" workbookViewId="0">
      <selection activeCell="M11" sqref="M11"/>
    </sheetView>
  </sheetViews>
  <sheetFormatPr defaultColWidth="8.85546875" defaultRowHeight="15"/>
  <cols>
    <col min="1" max="1" width="98.140625" customWidth="1"/>
    <col min="2" max="7" width="17.7109375" hidden="1" customWidth="1"/>
    <col min="8" max="8" width="17.85546875" hidden="1" customWidth="1"/>
    <col min="9" max="9" width="26.28515625" style="29" hidden="1" customWidth="1"/>
    <col min="10" max="10" width="14" hidden="1" customWidth="1"/>
    <col min="11" max="11" width="14.140625" customWidth="1"/>
    <col min="12" max="13" width="15.28515625" style="30" customWidth="1"/>
  </cols>
  <sheetData>
    <row r="2" spans="1:13" ht="21">
      <c r="A2" s="27" t="s">
        <v>146</v>
      </c>
      <c r="B2" s="31" t="s">
        <v>3</v>
      </c>
      <c r="C2" s="31" t="s">
        <v>4</v>
      </c>
      <c r="D2" s="31" t="s">
        <v>5</v>
      </c>
      <c r="E2" s="31" t="s">
        <v>6</v>
      </c>
      <c r="F2" s="31" t="s">
        <v>7</v>
      </c>
      <c r="G2" s="31" t="s">
        <v>8</v>
      </c>
      <c r="H2" s="31" t="s">
        <v>57</v>
      </c>
      <c r="K2" s="31" t="s">
        <v>85</v>
      </c>
      <c r="L2" s="32" t="s">
        <v>128</v>
      </c>
      <c r="M2" s="32" t="s">
        <v>129</v>
      </c>
    </row>
    <row r="3" spans="1:13" ht="15.75">
      <c r="B3" s="31" t="s">
        <v>9</v>
      </c>
      <c r="C3" s="31" t="s">
        <v>10</v>
      </c>
      <c r="D3" s="31" t="s">
        <v>11</v>
      </c>
      <c r="E3" s="31" t="s">
        <v>12</v>
      </c>
      <c r="F3" s="31" t="s">
        <v>13</v>
      </c>
      <c r="G3" s="31" t="s">
        <v>14</v>
      </c>
      <c r="H3" s="31" t="s">
        <v>58</v>
      </c>
      <c r="I3" s="33" t="s">
        <v>59</v>
      </c>
      <c r="K3" s="31" t="s">
        <v>86</v>
      </c>
      <c r="L3" s="34" t="s">
        <v>88</v>
      </c>
      <c r="M3" s="34" t="s">
        <v>130</v>
      </c>
    </row>
    <row r="4" spans="1:13" ht="21" hidden="1">
      <c r="A4" s="35" t="s">
        <v>84</v>
      </c>
      <c r="B4" s="36">
        <v>142986</v>
      </c>
      <c r="C4" s="36">
        <v>145060</v>
      </c>
      <c r="D4" s="36">
        <v>143831</v>
      </c>
      <c r="E4" s="36">
        <v>151009</v>
      </c>
      <c r="F4" s="36">
        <v>136096</v>
      </c>
      <c r="G4" s="36">
        <v>190783</v>
      </c>
      <c r="H4" s="36" t="e">
        <f>#REF!+#REF!</f>
        <v>#REF!</v>
      </c>
      <c r="I4" s="33"/>
      <c r="K4" s="36" t="e">
        <f>#REF!+#REF!</f>
        <v>#REF!</v>
      </c>
    </row>
    <row r="5" spans="1:13" ht="15.75">
      <c r="A5" s="47" t="s">
        <v>17</v>
      </c>
      <c r="B5" s="1"/>
      <c r="C5" s="1"/>
      <c r="D5" s="1"/>
      <c r="E5" s="1"/>
      <c r="F5" s="1"/>
      <c r="G5" s="1"/>
      <c r="H5" s="1"/>
      <c r="I5" s="12"/>
      <c r="J5" s="1"/>
      <c r="K5" s="1"/>
      <c r="L5" s="24"/>
      <c r="M5" s="24"/>
    </row>
    <row r="6" spans="1:13">
      <c r="A6" s="1" t="s">
        <v>0</v>
      </c>
      <c r="B6" s="2">
        <v>2250</v>
      </c>
      <c r="C6" s="2">
        <v>2300</v>
      </c>
      <c r="D6" s="2">
        <v>2300</v>
      </c>
      <c r="E6" s="2">
        <v>2300</v>
      </c>
      <c r="F6" s="2">
        <v>2250</v>
      </c>
      <c r="G6" s="2">
        <v>2300</v>
      </c>
      <c r="H6" s="9">
        <v>2300</v>
      </c>
      <c r="I6" s="12"/>
      <c r="J6" s="1"/>
      <c r="K6" s="9">
        <v>2340</v>
      </c>
      <c r="L6" s="24">
        <v>2400</v>
      </c>
      <c r="M6" s="24">
        <v>2280</v>
      </c>
    </row>
    <row r="7" spans="1:13">
      <c r="A7" s="1" t="s">
        <v>1</v>
      </c>
      <c r="B7" s="3">
        <v>53</v>
      </c>
      <c r="C7" s="3">
        <v>56</v>
      </c>
      <c r="D7" s="3">
        <v>60</v>
      </c>
      <c r="E7" s="3">
        <v>64</v>
      </c>
      <c r="F7" s="3">
        <v>68</v>
      </c>
      <c r="G7" s="3">
        <v>69</v>
      </c>
      <c r="H7" s="48">
        <v>70</v>
      </c>
      <c r="I7" s="12"/>
      <c r="J7" s="1"/>
      <c r="K7" s="48">
        <v>71</v>
      </c>
      <c r="L7" s="24">
        <v>75</v>
      </c>
      <c r="M7" s="24">
        <v>90</v>
      </c>
    </row>
    <row r="8" spans="1:13" ht="18.75">
      <c r="A8" s="21" t="s">
        <v>2</v>
      </c>
      <c r="B8" s="16">
        <f t="shared" ref="B8:G8" si="0">B6*B7</f>
        <v>119250</v>
      </c>
      <c r="C8" s="16">
        <f t="shared" si="0"/>
        <v>128800</v>
      </c>
      <c r="D8" s="16">
        <f t="shared" si="0"/>
        <v>138000</v>
      </c>
      <c r="E8" s="16">
        <f t="shared" si="0"/>
        <v>147200</v>
      </c>
      <c r="F8" s="16">
        <f t="shared" si="0"/>
        <v>153000</v>
      </c>
      <c r="G8" s="17">
        <f t="shared" si="0"/>
        <v>158700</v>
      </c>
      <c r="H8" s="17">
        <f>H6*H7</f>
        <v>161000</v>
      </c>
      <c r="I8" s="50"/>
      <c r="J8" s="49"/>
      <c r="K8" s="17">
        <f>K6*K7</f>
        <v>166140</v>
      </c>
      <c r="L8" s="25">
        <f>L6*L7</f>
        <v>180000</v>
      </c>
      <c r="M8" s="25">
        <f>M6*M7</f>
        <v>205200</v>
      </c>
    </row>
    <row r="9" spans="1:13" ht="30">
      <c r="A9" s="12" t="s">
        <v>117</v>
      </c>
      <c r="B9" s="1"/>
      <c r="C9" s="1"/>
      <c r="D9" s="1"/>
      <c r="E9" s="1"/>
      <c r="F9" s="1"/>
      <c r="G9" s="1"/>
      <c r="H9" s="1"/>
      <c r="I9" s="12"/>
      <c r="J9" s="1"/>
      <c r="K9" s="51">
        <v>20000</v>
      </c>
      <c r="L9" s="24">
        <v>5000</v>
      </c>
      <c r="M9" s="24">
        <v>0</v>
      </c>
    </row>
    <row r="10" spans="1:13">
      <c r="A10" s="1" t="s">
        <v>15</v>
      </c>
      <c r="B10" s="3"/>
      <c r="C10" s="3">
        <v>600</v>
      </c>
      <c r="D10" s="3">
        <v>600</v>
      </c>
      <c r="E10" s="3">
        <v>600</v>
      </c>
      <c r="F10" s="3">
        <v>600</v>
      </c>
      <c r="G10" s="3">
        <v>600</v>
      </c>
      <c r="H10" s="3">
        <v>600</v>
      </c>
      <c r="I10" s="12"/>
      <c r="J10" s="1"/>
      <c r="K10" s="3">
        <v>600</v>
      </c>
      <c r="L10" s="24">
        <v>0</v>
      </c>
      <c r="M10" s="24">
        <v>0</v>
      </c>
    </row>
    <row r="11" spans="1:13">
      <c r="A11" s="1" t="s">
        <v>16</v>
      </c>
      <c r="B11" s="3">
        <v>625</v>
      </c>
      <c r="C11" s="3">
        <v>600</v>
      </c>
      <c r="D11" s="3">
        <v>600</v>
      </c>
      <c r="E11" s="3">
        <v>600</v>
      </c>
      <c r="F11" s="3">
        <v>200</v>
      </c>
      <c r="G11" s="3">
        <v>300</v>
      </c>
      <c r="H11" s="3">
        <v>300</v>
      </c>
      <c r="I11" s="12"/>
      <c r="J11" s="1"/>
      <c r="K11" s="3">
        <v>25</v>
      </c>
      <c r="L11" s="24">
        <v>100</v>
      </c>
      <c r="M11" s="24">
        <v>0</v>
      </c>
    </row>
    <row r="12" spans="1:13">
      <c r="A12" s="1" t="s">
        <v>97</v>
      </c>
      <c r="B12" s="3"/>
      <c r="C12" s="3"/>
      <c r="D12" s="3"/>
      <c r="E12" s="3"/>
      <c r="F12" s="3"/>
      <c r="G12" s="3"/>
      <c r="H12" s="3"/>
      <c r="I12" s="12"/>
      <c r="J12" s="1"/>
      <c r="K12" s="3"/>
      <c r="L12" s="24">
        <v>2500</v>
      </c>
      <c r="M12" s="24">
        <v>5000</v>
      </c>
    </row>
    <row r="13" spans="1:13">
      <c r="A13" s="1" t="s">
        <v>98</v>
      </c>
      <c r="B13" s="3"/>
      <c r="C13" s="3"/>
      <c r="D13" s="3"/>
      <c r="E13" s="3"/>
      <c r="F13" s="3"/>
      <c r="G13" s="3"/>
      <c r="H13" s="3">
        <v>20000</v>
      </c>
      <c r="I13" s="12"/>
      <c r="J13" s="1"/>
      <c r="K13" s="3">
        <v>20000</v>
      </c>
      <c r="L13" s="24">
        <v>10000</v>
      </c>
      <c r="M13" s="24">
        <v>14000</v>
      </c>
    </row>
    <row r="14" spans="1:13">
      <c r="A14" s="1" t="s">
        <v>119</v>
      </c>
      <c r="B14" s="3"/>
      <c r="C14" s="3"/>
      <c r="D14" s="3"/>
      <c r="E14" s="3"/>
      <c r="F14" s="3"/>
      <c r="G14" s="3"/>
      <c r="H14" s="3"/>
      <c r="I14" s="12"/>
      <c r="J14" s="1"/>
      <c r="K14" s="3"/>
      <c r="L14" s="24">
        <v>2500</v>
      </c>
      <c r="M14" s="24">
        <v>0</v>
      </c>
    </row>
    <row r="15" spans="1:13">
      <c r="A15" s="1" t="s">
        <v>103</v>
      </c>
      <c r="B15" s="3"/>
      <c r="C15" s="3"/>
      <c r="D15" s="3"/>
      <c r="E15" s="3"/>
      <c r="F15" s="3"/>
      <c r="G15" s="3"/>
      <c r="H15" s="3"/>
      <c r="I15" s="12"/>
      <c r="J15" s="1"/>
      <c r="K15" s="3"/>
      <c r="L15" s="24">
        <v>3750</v>
      </c>
      <c r="M15" s="24">
        <v>5250</v>
      </c>
    </row>
    <row r="16" spans="1:13">
      <c r="A16" s="1" t="s">
        <v>140</v>
      </c>
      <c r="B16" s="3"/>
      <c r="C16" s="3"/>
      <c r="D16" s="3"/>
      <c r="E16" s="3"/>
      <c r="F16" s="3"/>
      <c r="G16" s="3"/>
      <c r="H16" s="3"/>
      <c r="I16" s="12"/>
      <c r="J16" s="1"/>
      <c r="K16" s="3"/>
      <c r="L16" s="24"/>
      <c r="M16" s="24">
        <v>700</v>
      </c>
    </row>
    <row r="17" spans="1:13">
      <c r="A17" s="1" t="s">
        <v>141</v>
      </c>
      <c r="B17" s="3"/>
      <c r="C17" s="3"/>
      <c r="D17" s="3"/>
      <c r="E17" s="3"/>
      <c r="F17" s="3"/>
      <c r="G17" s="3"/>
      <c r="H17" s="3"/>
      <c r="I17" s="12"/>
      <c r="J17" s="1"/>
      <c r="K17" s="3"/>
      <c r="L17" s="24"/>
      <c r="M17" s="24">
        <v>2100</v>
      </c>
    </row>
    <row r="18" spans="1:13">
      <c r="A18" s="1" t="s">
        <v>104</v>
      </c>
      <c r="B18" s="3"/>
      <c r="C18" s="3"/>
      <c r="D18" s="3"/>
      <c r="E18" s="3"/>
      <c r="F18" s="3"/>
      <c r="G18" s="3"/>
      <c r="H18" s="3"/>
      <c r="I18" s="12"/>
      <c r="J18" s="1"/>
      <c r="K18" s="3"/>
      <c r="L18" s="24">
        <v>3750</v>
      </c>
      <c r="M18" s="24">
        <v>3500</v>
      </c>
    </row>
    <row r="19" spans="1:13">
      <c r="A19" s="1" t="s">
        <v>135</v>
      </c>
      <c r="B19" s="3"/>
      <c r="C19" s="3"/>
      <c r="D19" s="3"/>
      <c r="E19" s="3"/>
      <c r="F19" s="3"/>
      <c r="G19" s="3"/>
      <c r="H19" s="3"/>
      <c r="I19" s="12"/>
      <c r="J19" s="1"/>
      <c r="K19" s="3"/>
      <c r="L19" s="24"/>
      <c r="M19" s="24">
        <v>1400</v>
      </c>
    </row>
    <row r="20" spans="1:13">
      <c r="A20" s="1" t="s">
        <v>121</v>
      </c>
      <c r="B20" s="3"/>
      <c r="C20" s="3"/>
      <c r="D20" s="3"/>
      <c r="E20" s="3"/>
      <c r="F20" s="3"/>
      <c r="G20" s="3"/>
      <c r="H20" s="3"/>
      <c r="I20" s="12"/>
      <c r="J20" s="1"/>
      <c r="K20" s="3"/>
      <c r="L20" s="24">
        <v>1000</v>
      </c>
      <c r="M20" s="24">
        <v>0</v>
      </c>
    </row>
    <row r="21" spans="1:13">
      <c r="A21" s="1" t="s">
        <v>29</v>
      </c>
      <c r="B21" s="3"/>
      <c r="C21" s="3"/>
      <c r="D21" s="3"/>
      <c r="E21" s="3"/>
      <c r="F21" s="3"/>
      <c r="G21" s="3"/>
      <c r="H21" s="3"/>
      <c r="I21" s="12"/>
      <c r="J21" s="1"/>
      <c r="K21" s="3"/>
      <c r="L21" s="24">
        <v>3750</v>
      </c>
      <c r="M21" s="24">
        <v>3500</v>
      </c>
    </row>
    <row r="22" spans="1:13">
      <c r="A22" s="67" t="s">
        <v>139</v>
      </c>
      <c r="H22" s="61"/>
      <c r="I22" s="68"/>
      <c r="J22" s="61"/>
      <c r="K22" s="61"/>
      <c r="L22" s="61"/>
      <c r="M22" s="61">
        <v>7500</v>
      </c>
    </row>
    <row r="23" spans="1:13" s="38" customFormat="1" ht="18.75">
      <c r="A23" s="22" t="s">
        <v>107</v>
      </c>
      <c r="B23" s="52"/>
      <c r="C23" s="52"/>
      <c r="D23" s="52"/>
      <c r="E23" s="52"/>
      <c r="F23" s="52"/>
      <c r="G23" s="52"/>
      <c r="H23" s="52"/>
      <c r="I23" s="54"/>
      <c r="J23" s="53"/>
      <c r="K23" s="52"/>
      <c r="L23" s="55">
        <f>SUM(L9:L21)</f>
        <v>32350</v>
      </c>
      <c r="M23" s="55">
        <f>SUM(M9:M22)</f>
        <v>42950</v>
      </c>
    </row>
    <row r="24" spans="1:13" s="39" customFormat="1" ht="18.75">
      <c r="A24" s="8" t="s">
        <v>124</v>
      </c>
      <c r="B24" s="56">
        <f t="shared" ref="B24:G24" si="1">B8+B10+B11</f>
        <v>119875</v>
      </c>
      <c r="C24" s="56">
        <f t="shared" si="1"/>
        <v>130000</v>
      </c>
      <c r="D24" s="56">
        <f t="shared" si="1"/>
        <v>139200</v>
      </c>
      <c r="E24" s="56">
        <f t="shared" si="1"/>
        <v>148400</v>
      </c>
      <c r="F24" s="56">
        <f t="shared" si="1"/>
        <v>153800</v>
      </c>
      <c r="G24" s="56">
        <f t="shared" si="1"/>
        <v>159600</v>
      </c>
      <c r="H24" s="56">
        <f>SUM(H8:H13)</f>
        <v>181900</v>
      </c>
      <c r="I24" s="58"/>
      <c r="J24" s="57"/>
      <c r="K24" s="56">
        <f>SUM(K8:K13)</f>
        <v>206765</v>
      </c>
      <c r="L24" s="59">
        <f>+L8+L23</f>
        <v>212350</v>
      </c>
      <c r="M24" s="59">
        <f>+M8+M23</f>
        <v>248150</v>
      </c>
    </row>
    <row r="25" spans="1:13">
      <c r="B25" s="37"/>
      <c r="C25" s="37"/>
      <c r="D25" s="37"/>
      <c r="E25" s="37"/>
      <c r="F25" s="37"/>
      <c r="G25" s="37"/>
      <c r="H25" s="37"/>
      <c r="K25" s="37"/>
    </row>
    <row r="26" spans="1:13" ht="15.75">
      <c r="A26" s="41" t="s">
        <v>118</v>
      </c>
    </row>
    <row r="27" spans="1:13">
      <c r="A27" s="18" t="s">
        <v>18</v>
      </c>
      <c r="B27" s="3">
        <v>5000</v>
      </c>
      <c r="C27" s="3">
        <v>6000</v>
      </c>
      <c r="D27" s="3">
        <v>6000</v>
      </c>
      <c r="E27" s="3">
        <v>5500</v>
      </c>
      <c r="F27" s="3">
        <v>6000</v>
      </c>
      <c r="G27" s="3">
        <v>6000</v>
      </c>
      <c r="H27" s="3">
        <v>6000</v>
      </c>
      <c r="I27" s="12"/>
      <c r="J27" s="1"/>
      <c r="K27" s="3">
        <v>7500</v>
      </c>
      <c r="L27" s="24">
        <v>8000</v>
      </c>
      <c r="M27" s="24">
        <v>7000</v>
      </c>
    </row>
    <row r="28" spans="1:13">
      <c r="A28" s="18" t="s">
        <v>19</v>
      </c>
      <c r="B28" s="3"/>
      <c r="C28" s="3"/>
      <c r="D28" s="3"/>
      <c r="E28" s="3">
        <v>1000</v>
      </c>
      <c r="F28" s="3">
        <v>1000</v>
      </c>
      <c r="G28" s="3">
        <v>750</v>
      </c>
      <c r="H28" s="3">
        <v>750</v>
      </c>
      <c r="I28" s="12"/>
      <c r="J28" s="1"/>
      <c r="K28" s="3">
        <v>1000</v>
      </c>
      <c r="L28" s="24">
        <v>2000</v>
      </c>
      <c r="M28" s="24">
        <v>1500</v>
      </c>
    </row>
    <row r="29" spans="1:13" ht="17.100000000000001" customHeight="1">
      <c r="A29" s="18" t="s">
        <v>91</v>
      </c>
      <c r="B29" s="3">
        <v>2800</v>
      </c>
      <c r="C29" s="3">
        <v>3000</v>
      </c>
      <c r="D29" s="3">
        <v>3000</v>
      </c>
      <c r="E29" s="3">
        <v>3000</v>
      </c>
      <c r="F29" s="3">
        <v>3000</v>
      </c>
      <c r="G29" s="3">
        <v>3000</v>
      </c>
      <c r="H29" s="3">
        <v>2108</v>
      </c>
      <c r="I29" s="12" t="s">
        <v>80</v>
      </c>
      <c r="J29" s="60">
        <f>(895*2)+(159*2)</f>
        <v>2108</v>
      </c>
      <c r="K29" s="3">
        <v>3000</v>
      </c>
      <c r="L29" s="24">
        <v>5000</v>
      </c>
      <c r="M29" s="24">
        <v>4000</v>
      </c>
    </row>
    <row r="30" spans="1:13">
      <c r="A30" s="18" t="s">
        <v>20</v>
      </c>
      <c r="B30" s="3">
        <v>6000</v>
      </c>
      <c r="C30" s="3">
        <v>5000</v>
      </c>
      <c r="D30" s="3">
        <v>5500</v>
      </c>
      <c r="E30" s="3">
        <v>5000</v>
      </c>
      <c r="F30" s="3">
        <v>5500</v>
      </c>
      <c r="G30" s="3">
        <v>5500</v>
      </c>
      <c r="H30" s="3">
        <v>3500</v>
      </c>
      <c r="I30" s="12" t="s">
        <v>66</v>
      </c>
      <c r="J30" s="1"/>
      <c r="K30" s="3">
        <v>7000</v>
      </c>
      <c r="L30" s="24">
        <v>10000</v>
      </c>
      <c r="M30" s="24">
        <v>8000</v>
      </c>
    </row>
    <row r="31" spans="1:13">
      <c r="A31" s="18" t="s">
        <v>90</v>
      </c>
      <c r="B31" s="3"/>
      <c r="C31" s="3"/>
      <c r="D31" s="3"/>
      <c r="E31" s="3"/>
      <c r="F31" s="3"/>
      <c r="G31" s="3"/>
      <c r="H31" s="3"/>
      <c r="I31" s="12"/>
      <c r="J31" s="1"/>
      <c r="K31" s="3"/>
      <c r="L31" s="24">
        <v>1100</v>
      </c>
      <c r="M31" s="24">
        <v>1000</v>
      </c>
    </row>
    <row r="32" spans="1:13">
      <c r="A32" s="13" t="s">
        <v>21</v>
      </c>
      <c r="B32" s="3">
        <v>2000</v>
      </c>
      <c r="C32" s="3">
        <v>2000</v>
      </c>
      <c r="D32" s="3">
        <v>2000</v>
      </c>
      <c r="E32" s="3">
        <v>1500</v>
      </c>
      <c r="F32" s="3">
        <v>1500</v>
      </c>
      <c r="G32" s="3">
        <v>1500</v>
      </c>
      <c r="H32" s="3">
        <v>1500</v>
      </c>
      <c r="I32" s="12"/>
      <c r="J32" s="1"/>
      <c r="K32" s="3">
        <v>1500</v>
      </c>
      <c r="L32" s="24">
        <v>2500</v>
      </c>
      <c r="M32" s="24">
        <v>1500</v>
      </c>
    </row>
    <row r="33" spans="1:13">
      <c r="A33" s="13" t="s">
        <v>120</v>
      </c>
      <c r="B33" s="3"/>
      <c r="C33" s="3"/>
      <c r="D33" s="3"/>
      <c r="E33" s="3"/>
      <c r="F33" s="3"/>
      <c r="G33" s="3"/>
      <c r="H33" s="3"/>
      <c r="I33" s="12"/>
      <c r="J33" s="1"/>
      <c r="K33" s="3"/>
      <c r="L33" s="24">
        <v>1000</v>
      </c>
      <c r="M33" s="24">
        <v>0</v>
      </c>
    </row>
    <row r="34" spans="1:13">
      <c r="A34" s="13" t="s">
        <v>22</v>
      </c>
      <c r="B34" s="3"/>
      <c r="C34" s="3"/>
      <c r="D34" s="3"/>
      <c r="E34" s="3">
        <v>1000</v>
      </c>
      <c r="F34" s="3">
        <v>1000</v>
      </c>
      <c r="G34" s="3">
        <v>750</v>
      </c>
      <c r="H34" s="3">
        <v>750</v>
      </c>
      <c r="I34" s="12"/>
      <c r="J34" s="1"/>
      <c r="K34" s="3">
        <v>1000</v>
      </c>
      <c r="L34" s="24">
        <v>1500</v>
      </c>
      <c r="M34" s="24">
        <v>1500</v>
      </c>
    </row>
    <row r="35" spans="1:13">
      <c r="A35" s="13" t="s">
        <v>92</v>
      </c>
      <c r="B35" s="3">
        <v>2800</v>
      </c>
      <c r="C35" s="3">
        <v>3000</v>
      </c>
      <c r="D35" s="3">
        <v>3000</v>
      </c>
      <c r="E35" s="3">
        <v>3000</v>
      </c>
      <c r="F35" s="3">
        <v>3000</v>
      </c>
      <c r="G35" s="3">
        <v>3500</v>
      </c>
      <c r="H35" s="3">
        <v>2108</v>
      </c>
      <c r="I35" s="12"/>
      <c r="J35" s="1"/>
      <c r="K35" s="3">
        <v>3000</v>
      </c>
      <c r="L35" s="24">
        <v>12000</v>
      </c>
      <c r="M35" s="24">
        <v>4000</v>
      </c>
    </row>
    <row r="36" spans="1:13">
      <c r="A36" s="13" t="s">
        <v>23</v>
      </c>
      <c r="B36" s="3">
        <v>6000</v>
      </c>
      <c r="C36" s="3">
        <v>4000</v>
      </c>
      <c r="D36" s="3">
        <v>4500</v>
      </c>
      <c r="E36" s="3">
        <v>4500</v>
      </c>
      <c r="F36" s="3">
        <v>5000</v>
      </c>
      <c r="G36" s="3">
        <v>4500</v>
      </c>
      <c r="H36" s="3">
        <v>3500</v>
      </c>
      <c r="I36" s="12" t="s">
        <v>66</v>
      </c>
      <c r="J36" s="1"/>
      <c r="K36" s="3">
        <v>6000</v>
      </c>
      <c r="L36" s="24">
        <v>0</v>
      </c>
      <c r="M36" s="24">
        <v>8000</v>
      </c>
    </row>
    <row r="37" spans="1:13">
      <c r="A37" s="14" t="s">
        <v>93</v>
      </c>
      <c r="B37" s="3"/>
      <c r="C37" s="3"/>
      <c r="D37" s="3"/>
      <c r="E37" s="3"/>
      <c r="F37" s="3"/>
      <c r="G37" s="3"/>
      <c r="H37" s="3"/>
      <c r="I37" s="12"/>
      <c r="J37" s="1"/>
      <c r="K37" s="3"/>
      <c r="L37" s="24">
        <v>1100</v>
      </c>
      <c r="M37" s="24">
        <v>1000</v>
      </c>
    </row>
    <row r="38" spans="1:13">
      <c r="A38" s="15" t="s">
        <v>24</v>
      </c>
      <c r="B38" s="3">
        <v>1000</v>
      </c>
      <c r="C38" s="3">
        <v>1000</v>
      </c>
      <c r="D38" s="3">
        <v>1000</v>
      </c>
      <c r="E38" s="3">
        <v>500</v>
      </c>
      <c r="F38" s="3">
        <v>500</v>
      </c>
      <c r="G38" s="3">
        <v>500</v>
      </c>
      <c r="H38" s="3">
        <v>500</v>
      </c>
      <c r="I38" s="12"/>
      <c r="J38" s="1"/>
      <c r="K38" s="3">
        <v>500</v>
      </c>
      <c r="L38" s="24">
        <v>1500</v>
      </c>
      <c r="M38" s="24">
        <v>500</v>
      </c>
    </row>
    <row r="39" spans="1:13">
      <c r="A39" s="15" t="s">
        <v>25</v>
      </c>
      <c r="B39" s="3"/>
      <c r="C39" s="3"/>
      <c r="D39" s="3"/>
      <c r="E39" s="3">
        <v>1000</v>
      </c>
      <c r="F39" s="3">
        <v>1000</v>
      </c>
      <c r="G39" s="3">
        <v>750</v>
      </c>
      <c r="H39" s="3">
        <v>750</v>
      </c>
      <c r="I39" s="12"/>
      <c r="J39" s="1"/>
      <c r="K39" s="3">
        <v>750</v>
      </c>
      <c r="L39" s="24">
        <v>1500</v>
      </c>
      <c r="M39" s="24">
        <v>1500</v>
      </c>
    </row>
    <row r="40" spans="1:13">
      <c r="A40" s="15" t="s">
        <v>131</v>
      </c>
      <c r="B40" s="3">
        <v>2800</v>
      </c>
      <c r="C40" s="3">
        <v>3000</v>
      </c>
      <c r="D40" s="3">
        <v>3000</v>
      </c>
      <c r="E40" s="3">
        <v>3000</v>
      </c>
      <c r="F40" s="3">
        <v>3000</v>
      </c>
      <c r="G40" s="3">
        <v>3500</v>
      </c>
      <c r="H40" s="3">
        <v>2108</v>
      </c>
      <c r="I40" s="12"/>
      <c r="J40" s="1"/>
      <c r="K40" s="3">
        <v>3000</v>
      </c>
      <c r="L40" s="24">
        <v>5000</v>
      </c>
      <c r="M40" s="24">
        <v>4000</v>
      </c>
    </row>
    <row r="41" spans="1:13">
      <c r="A41" s="15" t="s">
        <v>26</v>
      </c>
      <c r="B41" s="3">
        <v>4500</v>
      </c>
      <c r="C41" s="3">
        <v>4000</v>
      </c>
      <c r="D41" s="3">
        <v>4500</v>
      </c>
      <c r="E41" s="3">
        <v>3000</v>
      </c>
      <c r="F41" s="3">
        <v>3000</v>
      </c>
      <c r="G41" s="3">
        <v>3000</v>
      </c>
      <c r="H41" s="3">
        <v>3000</v>
      </c>
      <c r="I41" s="12" t="s">
        <v>66</v>
      </c>
      <c r="J41" s="1"/>
      <c r="K41" s="3">
        <v>0</v>
      </c>
      <c r="L41" s="24">
        <v>0</v>
      </c>
      <c r="M41" s="24">
        <v>0</v>
      </c>
    </row>
    <row r="42" spans="1:13">
      <c r="A42" s="15" t="s">
        <v>94</v>
      </c>
      <c r="B42" s="3"/>
      <c r="C42" s="3"/>
      <c r="D42" s="3"/>
      <c r="E42" s="3"/>
      <c r="F42" s="3"/>
      <c r="G42" s="3"/>
      <c r="H42" s="3"/>
      <c r="I42" s="12"/>
      <c r="J42" s="1"/>
      <c r="K42" s="3"/>
      <c r="L42" s="24">
        <v>1100</v>
      </c>
      <c r="M42" s="24">
        <v>1000</v>
      </c>
    </row>
    <row r="43" spans="1:13">
      <c r="A43" s="66" t="s">
        <v>138</v>
      </c>
      <c r="B43" s="3"/>
      <c r="C43" s="3"/>
      <c r="D43" s="3"/>
      <c r="E43" s="3"/>
      <c r="F43" s="3"/>
      <c r="G43" s="3"/>
      <c r="H43" s="3"/>
      <c r="I43" s="12"/>
      <c r="J43" s="1"/>
      <c r="K43" s="3"/>
      <c r="L43" s="24"/>
      <c r="M43" s="24">
        <v>1500</v>
      </c>
    </row>
    <row r="44" spans="1:13">
      <c r="A44" s="66" t="s">
        <v>134</v>
      </c>
      <c r="B44" s="3"/>
      <c r="C44" s="3"/>
      <c r="D44" s="3"/>
      <c r="E44" s="3"/>
      <c r="F44" s="3"/>
      <c r="G44" s="3"/>
      <c r="H44" s="3"/>
      <c r="I44" s="12"/>
      <c r="J44" s="1"/>
      <c r="K44" s="3"/>
      <c r="L44" s="24"/>
      <c r="M44" s="24">
        <v>1000</v>
      </c>
    </row>
    <row r="45" spans="1:13">
      <c r="A45" s="19" t="s">
        <v>27</v>
      </c>
      <c r="B45" s="3"/>
      <c r="C45" s="3">
        <v>1500</v>
      </c>
      <c r="D45" s="3">
        <v>1500</v>
      </c>
      <c r="E45" s="3">
        <v>1500</v>
      </c>
      <c r="F45" s="3">
        <v>1500</v>
      </c>
      <c r="G45" s="3">
        <v>1500</v>
      </c>
      <c r="H45" s="3">
        <v>2108</v>
      </c>
      <c r="I45" s="12"/>
      <c r="J45" s="1"/>
      <c r="K45" s="3">
        <v>3000</v>
      </c>
      <c r="L45" s="24">
        <v>0</v>
      </c>
      <c r="M45" s="24">
        <v>0</v>
      </c>
    </row>
    <row r="46" spans="1:13">
      <c r="A46" s="19" t="s">
        <v>106</v>
      </c>
      <c r="B46" s="3"/>
      <c r="C46" s="3"/>
      <c r="D46" s="3"/>
      <c r="E46" s="3"/>
      <c r="F46" s="3"/>
      <c r="G46" s="3"/>
      <c r="H46" s="3"/>
      <c r="I46" s="12"/>
      <c r="J46" s="1"/>
      <c r="K46" s="3"/>
      <c r="L46" s="24">
        <v>0</v>
      </c>
      <c r="M46" s="24">
        <v>0</v>
      </c>
    </row>
    <row r="47" spans="1:13" ht="17.100000000000001" customHeight="1">
      <c r="A47" s="19" t="s">
        <v>67</v>
      </c>
      <c r="B47" s="3"/>
      <c r="C47" s="3"/>
      <c r="D47" s="3"/>
      <c r="E47" s="3"/>
      <c r="F47" s="3"/>
      <c r="G47" s="3"/>
      <c r="H47" s="3">
        <v>3500</v>
      </c>
      <c r="I47" s="12" t="s">
        <v>68</v>
      </c>
      <c r="J47" s="1"/>
      <c r="K47" s="3">
        <v>0</v>
      </c>
      <c r="L47" s="24">
        <v>0</v>
      </c>
      <c r="M47" s="24">
        <v>0</v>
      </c>
    </row>
    <row r="48" spans="1:13">
      <c r="A48" s="20" t="s">
        <v>28</v>
      </c>
      <c r="B48" s="3"/>
      <c r="C48" s="3"/>
      <c r="D48" s="3"/>
      <c r="E48" s="3">
        <v>1000</v>
      </c>
      <c r="F48" s="3">
        <v>1000</v>
      </c>
      <c r="G48" s="3"/>
      <c r="H48" s="3"/>
      <c r="I48" s="12"/>
      <c r="J48" s="1"/>
      <c r="K48" s="3"/>
      <c r="L48" s="24">
        <v>2500</v>
      </c>
      <c r="M48" s="24">
        <v>5000</v>
      </c>
    </row>
    <row r="49" spans="1:14" ht="17.100000000000001" customHeight="1">
      <c r="A49" s="20" t="s">
        <v>95</v>
      </c>
      <c r="B49" s="3"/>
      <c r="C49" s="3"/>
      <c r="D49" s="3"/>
      <c r="E49" s="3">
        <v>3300</v>
      </c>
      <c r="F49" s="3">
        <v>3300</v>
      </c>
      <c r="G49" s="3">
        <v>4000</v>
      </c>
      <c r="H49" s="3">
        <v>2267</v>
      </c>
      <c r="I49" s="12" t="s">
        <v>79</v>
      </c>
      <c r="J49" s="60">
        <f>(895*2)+(159*3)</f>
        <v>2267</v>
      </c>
      <c r="K49" s="3">
        <v>3500</v>
      </c>
      <c r="L49" s="24">
        <v>3300</v>
      </c>
      <c r="M49" s="65">
        <v>2000</v>
      </c>
    </row>
    <row r="50" spans="1:14" ht="17.100000000000001" customHeight="1">
      <c r="A50" s="20" t="s">
        <v>96</v>
      </c>
      <c r="B50" s="3"/>
      <c r="C50" s="3"/>
      <c r="D50" s="3"/>
      <c r="E50" s="3"/>
      <c r="F50" s="3"/>
      <c r="G50" s="3"/>
      <c r="H50" s="3"/>
      <c r="I50" s="12"/>
      <c r="J50" s="60"/>
      <c r="K50" s="3"/>
      <c r="L50" s="24">
        <v>4000</v>
      </c>
      <c r="M50" s="24">
        <v>4000</v>
      </c>
    </row>
    <row r="51" spans="1:14" ht="18.75">
      <c r="A51" s="10" t="s">
        <v>123</v>
      </c>
      <c r="B51" s="5">
        <f t="shared" ref="B51:G51" ca="1" si="2">SUM(B27:B68)</f>
        <v>32900</v>
      </c>
      <c r="C51" s="5">
        <f t="shared" ca="1" si="2"/>
        <v>32500</v>
      </c>
      <c r="D51" s="5">
        <f t="shared" ca="1" si="2"/>
        <v>37050</v>
      </c>
      <c r="E51" s="5">
        <f t="shared" ca="1" si="2"/>
        <v>36550</v>
      </c>
      <c r="F51" s="5">
        <f t="shared" ca="1" si="2"/>
        <v>38000</v>
      </c>
      <c r="G51" s="5">
        <f t="shared" ca="1" si="2"/>
        <v>38050</v>
      </c>
      <c r="H51" s="5">
        <f ca="1">SUM(H27:H68)</f>
        <v>35482</v>
      </c>
      <c r="I51" s="12"/>
      <c r="J51" s="1"/>
      <c r="K51" s="5">
        <f ca="1">SUM(K27:K68)</f>
        <v>40550</v>
      </c>
      <c r="L51" s="23">
        <f>SUM(L27:L50)</f>
        <v>63100</v>
      </c>
      <c r="M51" s="23">
        <f>SUM(M27:M50)</f>
        <v>58000</v>
      </c>
    </row>
    <row r="52" spans="1:14">
      <c r="I52"/>
    </row>
    <row r="53" spans="1:14" ht="15.75">
      <c r="A53" s="42" t="s">
        <v>105</v>
      </c>
      <c r="I53"/>
    </row>
    <row r="54" spans="1:14">
      <c r="A54" s="4" t="s">
        <v>99</v>
      </c>
      <c r="B54" s="3">
        <v>600</v>
      </c>
      <c r="C54" s="3">
        <v>2250</v>
      </c>
      <c r="D54" s="3">
        <v>2250</v>
      </c>
      <c r="E54" s="3">
        <v>2250</v>
      </c>
      <c r="F54" s="3">
        <v>2250</v>
      </c>
      <c r="G54" s="3">
        <v>2200</v>
      </c>
      <c r="H54" s="3">
        <v>2200</v>
      </c>
      <c r="I54" s="12"/>
      <c r="J54" s="1"/>
      <c r="K54" s="3">
        <v>2200</v>
      </c>
      <c r="L54" s="24">
        <v>2600</v>
      </c>
      <c r="M54" s="24">
        <v>2500</v>
      </c>
    </row>
    <row r="55" spans="1:14">
      <c r="A55" s="4" t="s">
        <v>100</v>
      </c>
      <c r="B55" s="3"/>
      <c r="C55" s="3"/>
      <c r="D55" s="3"/>
      <c r="E55" s="3"/>
      <c r="F55" s="3"/>
      <c r="G55" s="3">
        <v>1000</v>
      </c>
      <c r="H55" s="3">
        <v>5000</v>
      </c>
      <c r="I55" s="12"/>
      <c r="J55" s="1"/>
      <c r="K55" s="3">
        <v>4399</v>
      </c>
      <c r="L55" s="24">
        <v>1000</v>
      </c>
      <c r="M55" s="24"/>
    </row>
    <row r="56" spans="1:14">
      <c r="A56" s="4" t="s">
        <v>101</v>
      </c>
      <c r="B56" s="3"/>
      <c r="C56" s="3"/>
      <c r="D56" s="3"/>
      <c r="E56" s="3"/>
      <c r="F56" s="3"/>
      <c r="G56" s="3"/>
      <c r="H56" s="3"/>
      <c r="I56" s="12"/>
      <c r="J56" s="1"/>
      <c r="K56" s="3"/>
      <c r="L56" s="24">
        <v>1000</v>
      </c>
      <c r="M56" s="24"/>
    </row>
    <row r="57" spans="1:14">
      <c r="A57" s="4" t="s">
        <v>102</v>
      </c>
      <c r="B57" s="3"/>
      <c r="C57" s="3"/>
      <c r="D57" s="3"/>
      <c r="E57" s="3"/>
      <c r="F57" s="3"/>
      <c r="G57" s="3"/>
      <c r="H57" s="3"/>
      <c r="I57" s="12"/>
      <c r="J57" s="1"/>
      <c r="K57" s="3"/>
      <c r="L57" s="24">
        <v>2000</v>
      </c>
      <c r="M57" s="65">
        <v>7500</v>
      </c>
    </row>
    <row r="58" spans="1:14">
      <c r="A58" s="4" t="s">
        <v>103</v>
      </c>
      <c r="B58" s="3"/>
      <c r="C58" s="3"/>
      <c r="D58" s="3"/>
      <c r="E58" s="3"/>
      <c r="F58" s="3"/>
      <c r="G58" s="3"/>
      <c r="H58" s="3"/>
      <c r="I58" s="12"/>
      <c r="J58" s="1"/>
      <c r="K58" s="3"/>
      <c r="L58" s="24">
        <v>500</v>
      </c>
      <c r="M58" s="24">
        <v>4500</v>
      </c>
    </row>
    <row r="59" spans="1:14">
      <c r="A59" s="4" t="s">
        <v>119</v>
      </c>
      <c r="B59" s="3"/>
      <c r="C59" s="3"/>
      <c r="D59" s="3"/>
      <c r="E59" s="3"/>
      <c r="F59" s="3"/>
      <c r="G59" s="3"/>
      <c r="H59" s="3"/>
      <c r="I59" s="12"/>
      <c r="J59" s="1"/>
      <c r="K59" s="3"/>
      <c r="L59" s="24">
        <v>2000</v>
      </c>
      <c r="M59" s="24">
        <v>0</v>
      </c>
    </row>
    <row r="60" spans="1:14">
      <c r="A60" s="4" t="s">
        <v>144</v>
      </c>
      <c r="B60" s="3">
        <v>40150</v>
      </c>
      <c r="C60" s="3">
        <v>42000</v>
      </c>
      <c r="D60" s="3">
        <v>42000</v>
      </c>
      <c r="E60" s="3">
        <v>42000</v>
      </c>
      <c r="F60" s="3">
        <v>42000</v>
      </c>
      <c r="G60" s="3">
        <v>45000</v>
      </c>
      <c r="H60" s="3">
        <v>45000</v>
      </c>
      <c r="I60" s="12"/>
      <c r="J60" s="1"/>
      <c r="K60" s="3">
        <v>47000</v>
      </c>
      <c r="L60" s="24">
        <v>54000</v>
      </c>
      <c r="M60" s="24">
        <v>62000</v>
      </c>
      <c r="N60" s="64"/>
    </row>
    <row r="61" spans="1:14">
      <c r="A61" s="4" t="s">
        <v>47</v>
      </c>
      <c r="B61" s="3">
        <v>2000</v>
      </c>
      <c r="C61" s="3">
        <v>2000</v>
      </c>
      <c r="D61" s="3">
        <v>2400</v>
      </c>
      <c r="E61" s="3">
        <v>2400</v>
      </c>
      <c r="F61" s="3">
        <v>2400</v>
      </c>
      <c r="G61" s="3">
        <v>1000</v>
      </c>
      <c r="H61" s="3">
        <v>0</v>
      </c>
      <c r="I61" s="12" t="s">
        <v>61</v>
      </c>
      <c r="J61" s="1"/>
      <c r="K61" s="3">
        <v>3500</v>
      </c>
      <c r="L61" s="24">
        <v>0</v>
      </c>
      <c r="M61" s="24">
        <v>0</v>
      </c>
    </row>
    <row r="62" spans="1:14" ht="17.100000000000001" customHeight="1">
      <c r="A62" s="4" t="s">
        <v>29</v>
      </c>
      <c r="B62" s="3"/>
      <c r="C62" s="3"/>
      <c r="D62" s="3"/>
      <c r="E62" s="3"/>
      <c r="F62" s="3">
        <v>1500</v>
      </c>
      <c r="G62" s="3"/>
      <c r="H62" s="3"/>
      <c r="I62" s="12" t="s">
        <v>60</v>
      </c>
      <c r="J62" s="1"/>
      <c r="K62" s="3"/>
      <c r="L62" s="24">
        <v>3000</v>
      </c>
      <c r="M62" s="24">
        <v>2000</v>
      </c>
    </row>
    <row r="63" spans="1:14" ht="17.100000000000001" customHeight="1">
      <c r="A63" s="4" t="s">
        <v>142</v>
      </c>
      <c r="B63" s="3"/>
      <c r="C63" s="3"/>
      <c r="D63" s="3"/>
      <c r="E63" s="3"/>
      <c r="F63" s="3"/>
      <c r="G63" s="3"/>
      <c r="H63" s="3"/>
      <c r="I63" s="12"/>
      <c r="J63" s="1"/>
      <c r="K63" s="3"/>
      <c r="L63" s="24"/>
      <c r="M63" s="24">
        <v>700</v>
      </c>
    </row>
    <row r="64" spans="1:14" ht="17.100000000000001" customHeight="1">
      <c r="A64" s="4" t="s">
        <v>132</v>
      </c>
      <c r="B64" s="3"/>
      <c r="C64" s="3"/>
      <c r="D64" s="3"/>
      <c r="E64" s="3"/>
      <c r="F64" s="3"/>
      <c r="G64" s="3"/>
      <c r="H64" s="3"/>
      <c r="I64" s="12"/>
      <c r="J64" s="1"/>
      <c r="K64" s="3"/>
      <c r="L64" s="24"/>
      <c r="M64" s="24">
        <v>2100</v>
      </c>
    </row>
    <row r="65" spans="1:13" ht="17.100000000000001" customHeight="1">
      <c r="A65" s="4" t="s">
        <v>143</v>
      </c>
      <c r="B65" s="3"/>
      <c r="C65" s="3"/>
      <c r="D65" s="3"/>
      <c r="E65" s="3"/>
      <c r="F65" s="3"/>
      <c r="G65" s="3"/>
      <c r="H65" s="3"/>
      <c r="I65" s="12"/>
      <c r="J65" s="1"/>
      <c r="K65" s="3"/>
      <c r="L65" s="24"/>
      <c r="M65" s="24">
        <v>350</v>
      </c>
    </row>
    <row r="66" spans="1:13" ht="17.100000000000001" customHeight="1">
      <c r="A66" s="4" t="s">
        <v>104</v>
      </c>
      <c r="B66" s="3"/>
      <c r="C66" s="3"/>
      <c r="D66" s="3"/>
      <c r="E66" s="3"/>
      <c r="F66" s="3"/>
      <c r="G66" s="3"/>
      <c r="H66" s="3"/>
      <c r="I66" s="12"/>
      <c r="J66" s="1"/>
      <c r="K66" s="3"/>
      <c r="L66" s="24">
        <v>3000</v>
      </c>
      <c r="M66" s="24">
        <v>2000</v>
      </c>
    </row>
    <row r="67" spans="1:13">
      <c r="A67" s="4" t="s">
        <v>30</v>
      </c>
      <c r="B67" s="3">
        <v>16500</v>
      </c>
      <c r="C67" s="3">
        <v>20000</v>
      </c>
      <c r="D67" s="3">
        <v>21000</v>
      </c>
      <c r="E67" s="3">
        <v>25000</v>
      </c>
      <c r="F67" s="3">
        <v>30000</v>
      </c>
      <c r="G67" s="3">
        <v>22000</v>
      </c>
      <c r="H67" s="3">
        <v>35000</v>
      </c>
      <c r="I67" s="12"/>
      <c r="J67" s="1"/>
      <c r="K67" s="3">
        <v>40000</v>
      </c>
      <c r="L67" s="24">
        <v>30000</v>
      </c>
      <c r="M67" s="24">
        <v>40000</v>
      </c>
    </row>
    <row r="68" spans="1:13">
      <c r="A68" s="4" t="s">
        <v>136</v>
      </c>
      <c r="B68" s="3"/>
      <c r="C68" s="3"/>
      <c r="D68" s="3">
        <v>3050</v>
      </c>
      <c r="E68" s="3">
        <v>3050</v>
      </c>
      <c r="F68" s="3">
        <v>3000</v>
      </c>
      <c r="G68" s="3">
        <v>3300</v>
      </c>
      <c r="H68" s="3">
        <v>3300</v>
      </c>
      <c r="I68" s="12"/>
      <c r="J68" s="1"/>
      <c r="K68" s="3">
        <v>3300</v>
      </c>
      <c r="L68" s="24">
        <v>4000</v>
      </c>
      <c r="M68" s="24">
        <v>4000</v>
      </c>
    </row>
    <row r="69" spans="1:13" ht="18.75">
      <c r="A69" s="10" t="s">
        <v>125</v>
      </c>
      <c r="B69" s="5">
        <f t="shared" ref="B69:G69" si="3">SUM(B55:B67)</f>
        <v>58650</v>
      </c>
      <c r="C69" s="5">
        <f t="shared" si="3"/>
        <v>64000</v>
      </c>
      <c r="D69" s="5">
        <f t="shared" si="3"/>
        <v>65400</v>
      </c>
      <c r="E69" s="5">
        <f t="shared" si="3"/>
        <v>69400</v>
      </c>
      <c r="F69" s="5">
        <f t="shared" si="3"/>
        <v>75900</v>
      </c>
      <c r="G69" s="5">
        <f t="shared" si="3"/>
        <v>69000</v>
      </c>
      <c r="H69" s="5">
        <f>SUM(H55:H67)</f>
        <v>85000</v>
      </c>
      <c r="I69" s="12"/>
      <c r="J69" s="1"/>
      <c r="K69" s="5">
        <f>SUM(K55:K67)</f>
        <v>94899</v>
      </c>
      <c r="L69" s="23">
        <f>SUM(L54:L68)</f>
        <v>103100</v>
      </c>
      <c r="M69" s="23">
        <f>SUM(M54:M68)</f>
        <v>127650</v>
      </c>
    </row>
    <row r="70" spans="1:13">
      <c r="B70" s="37"/>
      <c r="C70" s="37"/>
      <c r="D70" s="37"/>
      <c r="E70" s="37"/>
      <c r="F70" s="37"/>
      <c r="G70" s="37"/>
      <c r="H70" s="37"/>
      <c r="K70" s="37"/>
    </row>
    <row r="71" spans="1:13" ht="15.75">
      <c r="A71" s="41" t="s">
        <v>108</v>
      </c>
      <c r="B71" s="37"/>
      <c r="C71" s="37"/>
      <c r="D71" s="37"/>
      <c r="E71" s="37"/>
      <c r="F71" s="37"/>
      <c r="G71" s="37"/>
      <c r="H71" s="37"/>
      <c r="K71" s="37"/>
    </row>
    <row r="72" spans="1:13">
      <c r="A72" s="4" t="s">
        <v>31</v>
      </c>
      <c r="B72" s="3">
        <v>3570</v>
      </c>
      <c r="C72" s="3">
        <v>1500</v>
      </c>
      <c r="D72" s="3">
        <v>1800</v>
      </c>
      <c r="E72" s="3">
        <v>1500</v>
      </c>
      <c r="F72" s="3">
        <v>1500</v>
      </c>
      <c r="G72" s="3">
        <v>1700</v>
      </c>
      <c r="H72" s="3">
        <v>1700</v>
      </c>
      <c r="I72" s="12"/>
      <c r="J72" s="1"/>
      <c r="K72" s="3">
        <v>1700</v>
      </c>
      <c r="L72" s="24">
        <v>0</v>
      </c>
      <c r="M72" s="24">
        <v>0</v>
      </c>
    </row>
    <row r="73" spans="1:13">
      <c r="A73" s="4" t="s">
        <v>50</v>
      </c>
      <c r="B73" s="3">
        <v>2000</v>
      </c>
      <c r="C73" s="3">
        <v>1800</v>
      </c>
      <c r="D73" s="3">
        <v>3000</v>
      </c>
      <c r="E73" s="3">
        <v>2700</v>
      </c>
      <c r="F73" s="3">
        <v>2700</v>
      </c>
      <c r="G73" s="3">
        <v>2250</v>
      </c>
      <c r="H73" s="3">
        <v>3000</v>
      </c>
      <c r="I73" s="12"/>
      <c r="J73" s="1"/>
      <c r="K73" s="3">
        <v>4000</v>
      </c>
      <c r="L73" s="24">
        <v>0</v>
      </c>
      <c r="M73" s="24">
        <v>0</v>
      </c>
    </row>
    <row r="74" spans="1:13">
      <c r="A74" s="4" t="s">
        <v>32</v>
      </c>
      <c r="B74" s="3">
        <v>150</v>
      </c>
      <c r="C74" s="3">
        <v>150</v>
      </c>
      <c r="D74" s="3">
        <v>150</v>
      </c>
      <c r="E74" s="3">
        <v>150</v>
      </c>
      <c r="F74" s="3">
        <v>150</v>
      </c>
      <c r="G74" s="3">
        <v>150</v>
      </c>
      <c r="H74" s="3">
        <v>150</v>
      </c>
      <c r="I74" s="12"/>
      <c r="J74" s="1"/>
      <c r="K74" s="3">
        <v>150</v>
      </c>
      <c r="L74" s="24">
        <v>150</v>
      </c>
      <c r="M74" s="24">
        <v>150</v>
      </c>
    </row>
    <row r="75" spans="1:13">
      <c r="A75" s="4" t="s">
        <v>33</v>
      </c>
      <c r="B75" s="3">
        <v>800</v>
      </c>
      <c r="C75" s="3">
        <v>500</v>
      </c>
      <c r="D75" s="3">
        <v>800</v>
      </c>
      <c r="E75" s="3">
        <v>800</v>
      </c>
      <c r="F75" s="3">
        <v>1450</v>
      </c>
      <c r="G75" s="3">
        <v>1500</v>
      </c>
      <c r="H75" s="3">
        <v>1500</v>
      </c>
      <c r="I75" s="12"/>
      <c r="J75" s="1"/>
      <c r="K75" s="3">
        <v>1500</v>
      </c>
      <c r="L75" s="24">
        <v>1500</v>
      </c>
      <c r="M75" s="65">
        <v>4500</v>
      </c>
    </row>
    <row r="76" spans="1:13">
      <c r="A76" s="4" t="s">
        <v>34</v>
      </c>
      <c r="B76" s="3">
        <v>100</v>
      </c>
      <c r="C76" s="3">
        <v>100</v>
      </c>
      <c r="D76" s="3">
        <v>150</v>
      </c>
      <c r="E76" s="3">
        <v>150</v>
      </c>
      <c r="F76" s="3">
        <v>150</v>
      </c>
      <c r="G76" s="3">
        <v>150</v>
      </c>
      <c r="H76" s="3">
        <v>150</v>
      </c>
      <c r="I76" s="12"/>
      <c r="J76" s="1"/>
      <c r="K76" s="3">
        <v>150</v>
      </c>
      <c r="L76" s="24">
        <v>150</v>
      </c>
      <c r="M76" s="24">
        <v>150</v>
      </c>
    </row>
    <row r="77" spans="1:13">
      <c r="A77" s="4" t="s">
        <v>35</v>
      </c>
      <c r="B77" s="3">
        <v>150</v>
      </c>
      <c r="C77" s="3"/>
      <c r="D77" s="3"/>
      <c r="E77" s="1"/>
      <c r="F77" s="3"/>
      <c r="G77" s="3"/>
      <c r="H77" s="3"/>
      <c r="I77" s="12"/>
      <c r="J77" s="1"/>
      <c r="K77" s="3">
        <v>450</v>
      </c>
      <c r="L77" s="24">
        <v>450</v>
      </c>
      <c r="M77" s="24">
        <v>450</v>
      </c>
    </row>
    <row r="78" spans="1:13">
      <c r="A78" s="4" t="s">
        <v>122</v>
      </c>
      <c r="B78" s="3"/>
      <c r="C78" s="3"/>
      <c r="D78" s="3"/>
      <c r="E78" s="1"/>
      <c r="F78" s="3"/>
      <c r="G78" s="3"/>
      <c r="H78" s="3"/>
      <c r="I78" s="12"/>
      <c r="J78" s="1"/>
      <c r="K78" s="3"/>
      <c r="L78" s="24">
        <v>500</v>
      </c>
      <c r="M78" s="24">
        <v>0</v>
      </c>
    </row>
    <row r="79" spans="1:13">
      <c r="A79" s="4" t="s">
        <v>137</v>
      </c>
      <c r="B79" s="3">
        <v>50</v>
      </c>
      <c r="C79" s="3">
        <v>2400</v>
      </c>
      <c r="D79" s="3">
        <v>2400</v>
      </c>
      <c r="E79" s="3">
        <v>500</v>
      </c>
      <c r="F79" s="3"/>
      <c r="G79" s="3">
        <v>3000</v>
      </c>
      <c r="H79" s="3">
        <v>3000</v>
      </c>
      <c r="I79" s="12"/>
      <c r="J79" s="1"/>
      <c r="K79" s="3">
        <v>3000</v>
      </c>
      <c r="L79" s="24">
        <v>3000</v>
      </c>
      <c r="M79" s="65">
        <v>1000</v>
      </c>
    </row>
    <row r="80" spans="1:13">
      <c r="A80" s="4" t="s">
        <v>114</v>
      </c>
      <c r="B80" s="3"/>
      <c r="C80" s="3"/>
      <c r="D80" s="3"/>
      <c r="E80" s="3"/>
      <c r="F80" s="3"/>
      <c r="G80" s="3"/>
      <c r="H80" s="3"/>
      <c r="I80" s="12"/>
      <c r="J80" s="1"/>
      <c r="K80" s="3"/>
      <c r="L80" s="24">
        <v>1000</v>
      </c>
      <c r="M80" s="24">
        <v>0</v>
      </c>
    </row>
    <row r="81" spans="1:13">
      <c r="A81" s="4" t="s">
        <v>116</v>
      </c>
      <c r="B81" s="3"/>
      <c r="C81" s="3"/>
      <c r="D81" s="3"/>
      <c r="E81" s="3"/>
      <c r="F81" s="3"/>
      <c r="G81" s="3"/>
      <c r="H81" s="3"/>
      <c r="I81" s="12"/>
      <c r="J81" s="1"/>
      <c r="K81" s="3"/>
      <c r="L81" s="24">
        <v>1200</v>
      </c>
      <c r="M81" s="65">
        <v>1000</v>
      </c>
    </row>
    <row r="82" spans="1:13">
      <c r="A82" s="4" t="s">
        <v>36</v>
      </c>
      <c r="B82" s="3">
        <v>1600</v>
      </c>
      <c r="C82" s="3">
        <v>1800</v>
      </c>
      <c r="D82" s="3">
        <v>1800</v>
      </c>
      <c r="E82" s="3">
        <v>1800</v>
      </c>
      <c r="F82" s="3">
        <v>1800</v>
      </c>
      <c r="G82" s="3">
        <v>1800</v>
      </c>
      <c r="H82" s="3">
        <v>1800</v>
      </c>
      <c r="I82" s="12"/>
      <c r="J82" s="1"/>
      <c r="K82" s="3">
        <v>1900</v>
      </c>
      <c r="L82" s="24">
        <v>2000</v>
      </c>
      <c r="M82" s="24">
        <v>2000</v>
      </c>
    </row>
    <row r="83" spans="1:13">
      <c r="A83" s="4" t="s">
        <v>113</v>
      </c>
      <c r="B83" s="3">
        <v>375</v>
      </c>
      <c r="C83" s="3">
        <v>2400</v>
      </c>
      <c r="D83" s="3">
        <v>2600</v>
      </c>
      <c r="E83" s="3">
        <v>2400</v>
      </c>
      <c r="F83" s="3">
        <v>2400</v>
      </c>
      <c r="G83" s="3">
        <v>2400</v>
      </c>
      <c r="H83" s="3">
        <v>2400</v>
      </c>
      <c r="I83" s="12"/>
      <c r="J83" s="1"/>
      <c r="K83" s="3">
        <v>2400</v>
      </c>
      <c r="L83" s="24">
        <v>2400</v>
      </c>
      <c r="M83" s="65">
        <v>1000</v>
      </c>
    </row>
    <row r="84" spans="1:13">
      <c r="A84" s="4" t="s">
        <v>37</v>
      </c>
      <c r="B84" s="3">
        <v>100</v>
      </c>
      <c r="C84" s="3">
        <v>100</v>
      </c>
      <c r="D84" s="3">
        <v>100</v>
      </c>
      <c r="E84" s="3">
        <v>100</v>
      </c>
      <c r="F84" s="3">
        <v>100</v>
      </c>
      <c r="G84" s="3">
        <v>100</v>
      </c>
      <c r="H84" s="3">
        <v>100</v>
      </c>
      <c r="I84" s="12"/>
      <c r="J84" s="1"/>
      <c r="K84" s="3">
        <v>100</v>
      </c>
      <c r="L84" s="24">
        <v>100</v>
      </c>
      <c r="M84" s="24">
        <v>100</v>
      </c>
    </row>
    <row r="85" spans="1:13">
      <c r="A85" s="4" t="s">
        <v>38</v>
      </c>
      <c r="B85" s="3">
        <v>500</v>
      </c>
      <c r="C85" s="3">
        <v>500</v>
      </c>
      <c r="D85" s="3">
        <v>500</v>
      </c>
      <c r="E85" s="3">
        <v>500</v>
      </c>
      <c r="F85" s="3">
        <v>500</v>
      </c>
      <c r="G85" s="3">
        <v>500</v>
      </c>
      <c r="H85" s="3">
        <v>500</v>
      </c>
      <c r="I85" s="12"/>
      <c r="J85" s="1"/>
      <c r="K85" s="3">
        <v>500</v>
      </c>
      <c r="L85" s="24">
        <v>500</v>
      </c>
      <c r="M85" s="24">
        <v>500</v>
      </c>
    </row>
    <row r="86" spans="1:13">
      <c r="A86" s="4" t="s">
        <v>78</v>
      </c>
      <c r="B86" s="3"/>
      <c r="C86" s="3"/>
      <c r="D86" s="3"/>
      <c r="E86" s="3"/>
      <c r="F86" s="3"/>
      <c r="G86" s="3"/>
      <c r="H86" s="3">
        <v>6000</v>
      </c>
      <c r="I86" s="12"/>
      <c r="J86" s="1"/>
      <c r="K86" s="3">
        <v>4000</v>
      </c>
      <c r="L86" s="24">
        <v>4000</v>
      </c>
      <c r="M86" s="24">
        <v>5000</v>
      </c>
    </row>
    <row r="87" spans="1:13">
      <c r="A87" s="4" t="s">
        <v>46</v>
      </c>
      <c r="B87" s="3">
        <v>1000</v>
      </c>
      <c r="C87" s="3">
        <v>1500</v>
      </c>
      <c r="D87" s="3">
        <v>1800</v>
      </c>
      <c r="E87" s="3">
        <v>2000</v>
      </c>
      <c r="F87" s="3">
        <v>2000</v>
      </c>
      <c r="G87" s="3">
        <v>2000</v>
      </c>
      <c r="H87" s="3">
        <v>2000</v>
      </c>
      <c r="I87" s="12"/>
      <c r="J87" s="1"/>
      <c r="K87" s="3">
        <v>2000</v>
      </c>
      <c r="L87" s="24">
        <v>2000</v>
      </c>
      <c r="M87" s="65">
        <v>2000</v>
      </c>
    </row>
    <row r="88" spans="1:13">
      <c r="A88" s="4" t="s">
        <v>40</v>
      </c>
      <c r="B88" s="3">
        <v>1800</v>
      </c>
      <c r="C88" s="3">
        <v>1800</v>
      </c>
      <c r="D88" s="3">
        <v>1800</v>
      </c>
      <c r="E88" s="3">
        <v>1800</v>
      </c>
      <c r="F88" s="3">
        <v>1800</v>
      </c>
      <c r="G88" s="3">
        <v>1800</v>
      </c>
      <c r="H88" s="3">
        <v>1800</v>
      </c>
      <c r="I88" s="12"/>
      <c r="J88" s="1"/>
      <c r="K88" s="3">
        <v>1800</v>
      </c>
      <c r="L88" s="24">
        <v>2000</v>
      </c>
      <c r="M88" s="65">
        <v>2000</v>
      </c>
    </row>
    <row r="89" spans="1:13">
      <c r="A89" s="4" t="s">
        <v>133</v>
      </c>
      <c r="B89" s="3"/>
      <c r="C89" s="3"/>
      <c r="D89" s="3"/>
      <c r="E89" s="3"/>
      <c r="F89" s="3"/>
      <c r="G89" s="3"/>
      <c r="H89" s="3"/>
      <c r="I89" s="12"/>
      <c r="J89" s="1"/>
      <c r="K89" s="3"/>
      <c r="L89" s="24"/>
      <c r="M89" s="65">
        <v>200</v>
      </c>
    </row>
    <row r="90" spans="1:13">
      <c r="A90" s="4" t="s">
        <v>115</v>
      </c>
      <c r="B90" s="3"/>
      <c r="C90" s="3"/>
      <c r="D90" s="3"/>
      <c r="E90" s="3"/>
      <c r="F90" s="3"/>
      <c r="G90" s="3"/>
      <c r="H90" s="3"/>
      <c r="I90" s="12"/>
      <c r="J90" s="1"/>
      <c r="K90" s="3"/>
      <c r="L90" s="24">
        <v>300</v>
      </c>
      <c r="M90" s="24">
        <v>0</v>
      </c>
    </row>
    <row r="91" spans="1:13">
      <c r="A91" s="4" t="s">
        <v>41</v>
      </c>
      <c r="B91" s="3">
        <v>1500</v>
      </c>
      <c r="C91" s="3">
        <v>1500</v>
      </c>
      <c r="D91" s="3">
        <v>1500</v>
      </c>
      <c r="E91" s="3">
        <v>1500</v>
      </c>
      <c r="F91" s="3">
        <v>1500</v>
      </c>
      <c r="G91" s="3">
        <v>1000</v>
      </c>
      <c r="H91" s="3">
        <v>1000</v>
      </c>
      <c r="I91" s="12"/>
      <c r="J91" s="1"/>
      <c r="K91" s="3">
        <v>1000</v>
      </c>
      <c r="L91" s="24">
        <v>1200</v>
      </c>
      <c r="M91" s="24">
        <v>1200</v>
      </c>
    </row>
    <row r="92" spans="1:13">
      <c r="A92" s="4" t="s">
        <v>42</v>
      </c>
      <c r="B92" s="3">
        <v>1350</v>
      </c>
      <c r="C92" s="3">
        <v>1500</v>
      </c>
      <c r="D92" s="3">
        <v>1400</v>
      </c>
      <c r="E92" s="3">
        <v>1000</v>
      </c>
      <c r="F92" s="3">
        <v>1000</v>
      </c>
      <c r="G92" s="3">
        <v>500</v>
      </c>
      <c r="H92" s="3">
        <v>500</v>
      </c>
      <c r="I92" s="12"/>
      <c r="J92" s="1"/>
      <c r="K92" s="3">
        <v>500</v>
      </c>
      <c r="L92" s="24">
        <v>600</v>
      </c>
      <c r="M92" s="24">
        <v>600</v>
      </c>
    </row>
    <row r="93" spans="1:13">
      <c r="A93" s="4" t="s">
        <v>87</v>
      </c>
      <c r="B93" s="3"/>
      <c r="C93" s="3"/>
      <c r="D93" s="3"/>
      <c r="E93" s="3"/>
      <c r="F93" s="3"/>
      <c r="G93" s="3"/>
      <c r="H93" s="3"/>
      <c r="I93" s="12"/>
      <c r="J93" s="1"/>
      <c r="K93" s="3">
        <v>1716</v>
      </c>
      <c r="L93" s="24">
        <v>2000</v>
      </c>
      <c r="M93" s="24">
        <v>2000</v>
      </c>
    </row>
    <row r="94" spans="1:13">
      <c r="A94" s="4" t="s">
        <v>145</v>
      </c>
      <c r="B94" s="1"/>
      <c r="C94" s="1"/>
      <c r="D94" s="1"/>
      <c r="E94" s="1"/>
      <c r="F94" s="1"/>
      <c r="G94" s="1"/>
      <c r="H94" s="1"/>
      <c r="I94" s="12"/>
      <c r="J94" s="1"/>
      <c r="K94" s="1"/>
      <c r="L94" s="24"/>
      <c r="M94" s="24">
        <v>11650</v>
      </c>
    </row>
    <row r="95" spans="1:13" ht="18.75">
      <c r="A95" s="10" t="s">
        <v>109</v>
      </c>
      <c r="B95" s="5">
        <f t="shared" ref="B95:G95" si="4">SUM(B72:B92)</f>
        <v>15045</v>
      </c>
      <c r="C95" s="5">
        <f t="shared" si="4"/>
        <v>17550</v>
      </c>
      <c r="D95" s="5">
        <f t="shared" si="4"/>
        <v>19800</v>
      </c>
      <c r="E95" s="5">
        <f t="shared" si="4"/>
        <v>16900</v>
      </c>
      <c r="F95" s="5">
        <f t="shared" si="4"/>
        <v>17050</v>
      </c>
      <c r="G95" s="5">
        <f t="shared" si="4"/>
        <v>18850</v>
      </c>
      <c r="H95" s="5">
        <f>SUM(H72:H92)</f>
        <v>25600</v>
      </c>
      <c r="I95" s="12"/>
      <c r="J95" s="1"/>
      <c r="K95" s="5">
        <f>SUM(K72:K93)</f>
        <v>26866</v>
      </c>
      <c r="L95" s="23">
        <f>SUM(L72:L93)</f>
        <v>25050</v>
      </c>
      <c r="M95" s="23">
        <f>SUM(M72:M94)</f>
        <v>35500</v>
      </c>
    </row>
    <row r="96" spans="1:13">
      <c r="B96" s="37"/>
      <c r="C96" s="37"/>
      <c r="D96" s="37"/>
      <c r="E96" s="37"/>
      <c r="F96" s="37"/>
      <c r="G96" s="37"/>
      <c r="H96" s="37"/>
      <c r="K96" s="37"/>
    </row>
    <row r="97" spans="1:13" ht="15.75">
      <c r="A97" s="42" t="s">
        <v>110</v>
      </c>
      <c r="B97" s="37"/>
      <c r="C97" s="37"/>
      <c r="D97" s="37"/>
      <c r="E97" s="37"/>
      <c r="F97" s="37"/>
      <c r="G97" s="37"/>
      <c r="H97" s="37"/>
      <c r="K97" s="37"/>
    </row>
    <row r="98" spans="1:13" ht="14.45" customHeight="1">
      <c r="A98" s="4" t="s">
        <v>54</v>
      </c>
      <c r="B98" s="3"/>
      <c r="C98" s="3"/>
      <c r="D98" s="3"/>
      <c r="E98" s="3"/>
      <c r="F98" s="3"/>
      <c r="G98" s="3">
        <v>1500</v>
      </c>
      <c r="H98" s="3">
        <v>25000</v>
      </c>
      <c r="I98" s="12" t="s">
        <v>63</v>
      </c>
      <c r="J98" s="1"/>
      <c r="K98" s="3">
        <v>3500</v>
      </c>
      <c r="L98" s="24">
        <v>1000</v>
      </c>
      <c r="M98" s="24">
        <v>1000</v>
      </c>
    </row>
    <row r="99" spans="1:13">
      <c r="A99" s="6" t="s">
        <v>53</v>
      </c>
      <c r="B99" s="3"/>
      <c r="C99" s="3"/>
      <c r="D99" s="3"/>
      <c r="E99" s="3"/>
      <c r="F99" s="3"/>
      <c r="G99" s="3"/>
      <c r="H99" s="1"/>
      <c r="I99" s="1"/>
      <c r="J99" s="1"/>
      <c r="K99" s="1"/>
      <c r="L99" s="24">
        <v>0</v>
      </c>
      <c r="M99" s="24">
        <v>0</v>
      </c>
    </row>
    <row r="100" spans="1:13">
      <c r="A100" s="6" t="s">
        <v>81</v>
      </c>
      <c r="B100" s="3"/>
      <c r="C100" s="3"/>
      <c r="D100" s="3"/>
      <c r="E100" s="3"/>
      <c r="F100" s="3"/>
      <c r="G100" s="3"/>
      <c r="H100" s="1"/>
      <c r="I100" s="1"/>
      <c r="J100" s="1"/>
      <c r="K100" s="1"/>
      <c r="L100" s="24">
        <v>0</v>
      </c>
      <c r="M100" s="24">
        <v>0</v>
      </c>
    </row>
    <row r="101" spans="1:13">
      <c r="A101" s="6" t="s">
        <v>55</v>
      </c>
      <c r="B101" s="3"/>
      <c r="C101" s="3"/>
      <c r="D101" s="3"/>
      <c r="E101" s="3"/>
      <c r="F101" s="3"/>
      <c r="G101" s="3"/>
      <c r="H101" s="1"/>
      <c r="I101" s="1"/>
      <c r="J101" s="1"/>
      <c r="K101" s="1"/>
      <c r="L101" s="24">
        <v>0</v>
      </c>
      <c r="M101" s="24">
        <v>0</v>
      </c>
    </row>
    <row r="102" spans="1:13">
      <c r="A102" s="6" t="s">
        <v>56</v>
      </c>
      <c r="B102" s="3"/>
      <c r="C102" s="3"/>
      <c r="D102" s="3"/>
      <c r="E102" s="3"/>
      <c r="F102" s="3"/>
      <c r="G102" s="3"/>
      <c r="H102" s="7"/>
      <c r="I102" s="1"/>
      <c r="J102" s="1"/>
      <c r="K102" s="7"/>
      <c r="L102" s="24">
        <v>0</v>
      </c>
      <c r="M102" s="24">
        <v>0</v>
      </c>
    </row>
    <row r="103" spans="1:13">
      <c r="A103" s="6" t="s">
        <v>82</v>
      </c>
      <c r="B103" s="3"/>
      <c r="C103" s="3"/>
      <c r="D103" s="3"/>
      <c r="E103" s="3"/>
      <c r="F103" s="3"/>
      <c r="G103" s="3"/>
      <c r="H103" s="7"/>
      <c r="I103" s="1"/>
      <c r="J103" s="1"/>
      <c r="K103" s="7"/>
      <c r="L103" s="24">
        <v>0</v>
      </c>
      <c r="M103" s="24">
        <v>0</v>
      </c>
    </row>
    <row r="104" spans="1:13">
      <c r="A104" s="4" t="s">
        <v>126</v>
      </c>
      <c r="B104" s="3"/>
      <c r="C104" s="3"/>
      <c r="D104" s="3"/>
      <c r="E104" s="3"/>
      <c r="F104" s="3"/>
      <c r="G104" s="3"/>
      <c r="H104" s="7"/>
      <c r="I104" s="1"/>
      <c r="J104" s="1"/>
      <c r="K104" s="61">
        <v>1000</v>
      </c>
      <c r="L104" s="24">
        <v>0</v>
      </c>
      <c r="M104" s="24">
        <v>0</v>
      </c>
    </row>
    <row r="105" spans="1:13" ht="15.95" customHeight="1">
      <c r="A105" s="11" t="s">
        <v>76</v>
      </c>
      <c r="B105" s="3"/>
      <c r="C105" s="3"/>
      <c r="D105" s="3"/>
      <c r="E105" s="3"/>
      <c r="F105" s="3"/>
      <c r="G105" s="3"/>
      <c r="H105" s="3">
        <v>6000</v>
      </c>
      <c r="I105" s="62" t="s">
        <v>77</v>
      </c>
      <c r="J105" s="1"/>
      <c r="K105" s="3"/>
      <c r="L105" s="24">
        <v>0</v>
      </c>
      <c r="M105" s="24">
        <v>0</v>
      </c>
    </row>
    <row r="106" spans="1:13" ht="15.95" customHeight="1">
      <c r="A106" s="4" t="s">
        <v>48</v>
      </c>
      <c r="B106" s="3"/>
      <c r="C106" s="3"/>
      <c r="D106" s="3"/>
      <c r="E106" s="3"/>
      <c r="F106" s="3"/>
      <c r="G106" s="3">
        <v>3500</v>
      </c>
      <c r="H106" s="3">
        <v>0</v>
      </c>
      <c r="I106" s="12" t="s">
        <v>70</v>
      </c>
      <c r="J106" s="1"/>
      <c r="K106" s="3">
        <v>0</v>
      </c>
      <c r="L106" s="24">
        <v>0</v>
      </c>
      <c r="M106" s="24">
        <v>0</v>
      </c>
    </row>
    <row r="107" spans="1:13" ht="15.95" customHeight="1">
      <c r="A107" s="4" t="s">
        <v>49</v>
      </c>
      <c r="B107" s="3"/>
      <c r="C107" s="3"/>
      <c r="D107" s="3"/>
      <c r="E107" s="3"/>
      <c r="F107" s="3"/>
      <c r="G107" s="3">
        <v>3800</v>
      </c>
      <c r="H107" s="3">
        <v>0</v>
      </c>
      <c r="I107" s="12" t="s">
        <v>69</v>
      </c>
      <c r="J107" s="1"/>
      <c r="K107" s="3">
        <v>0</v>
      </c>
      <c r="L107" s="24">
        <v>0</v>
      </c>
      <c r="M107" s="24">
        <v>0</v>
      </c>
    </row>
    <row r="108" spans="1:13">
      <c r="A108" s="4" t="s">
        <v>74</v>
      </c>
      <c r="B108" s="3"/>
      <c r="C108" s="3"/>
      <c r="D108" s="3"/>
      <c r="E108" s="3"/>
      <c r="F108" s="3"/>
      <c r="G108" s="3"/>
      <c r="H108" s="3">
        <v>4000</v>
      </c>
      <c r="I108" s="12"/>
      <c r="J108" s="1"/>
      <c r="K108" s="3">
        <v>4000</v>
      </c>
      <c r="L108" s="24">
        <v>0</v>
      </c>
      <c r="M108" s="24">
        <v>0</v>
      </c>
    </row>
    <row r="109" spans="1:13">
      <c r="A109" s="4" t="s">
        <v>51</v>
      </c>
      <c r="B109" s="3"/>
      <c r="C109" s="3"/>
      <c r="D109" s="3"/>
      <c r="E109" s="3"/>
      <c r="F109" s="3"/>
      <c r="G109" s="3">
        <v>2000</v>
      </c>
      <c r="H109" s="3">
        <v>500</v>
      </c>
      <c r="I109" s="12"/>
      <c r="J109" s="1"/>
      <c r="K109" s="3">
        <v>500</v>
      </c>
      <c r="L109" s="24">
        <v>0</v>
      </c>
      <c r="M109" s="24">
        <v>0</v>
      </c>
    </row>
    <row r="110" spans="1:13">
      <c r="A110" s="4" t="s">
        <v>127</v>
      </c>
      <c r="B110" s="3">
        <v>3500</v>
      </c>
      <c r="C110" s="3">
        <v>2800</v>
      </c>
      <c r="D110" s="3">
        <v>3500</v>
      </c>
      <c r="E110" s="3">
        <v>3500</v>
      </c>
      <c r="F110" s="3">
        <v>3500</v>
      </c>
      <c r="G110" s="3">
        <v>3500</v>
      </c>
      <c r="H110" s="3">
        <v>4250</v>
      </c>
      <c r="I110" s="12" t="s">
        <v>75</v>
      </c>
      <c r="J110" s="1"/>
      <c r="K110" s="3">
        <v>4250</v>
      </c>
      <c r="L110" s="24">
        <v>3000</v>
      </c>
      <c r="M110" s="24">
        <v>0</v>
      </c>
    </row>
    <row r="111" spans="1:13">
      <c r="A111" s="4" t="s">
        <v>89</v>
      </c>
      <c r="B111" s="3"/>
      <c r="C111" s="3"/>
      <c r="D111" s="3"/>
      <c r="E111" s="3"/>
      <c r="F111" s="3"/>
      <c r="G111" s="3"/>
      <c r="H111" s="3"/>
      <c r="I111" s="12"/>
      <c r="J111" s="1"/>
      <c r="K111" s="3"/>
      <c r="L111" s="24">
        <v>0</v>
      </c>
      <c r="M111" s="24">
        <v>0</v>
      </c>
    </row>
    <row r="112" spans="1:13" ht="15" customHeight="1">
      <c r="A112" s="4" t="s">
        <v>62</v>
      </c>
      <c r="B112" s="3"/>
      <c r="C112" s="3"/>
      <c r="D112" s="3"/>
      <c r="E112" s="3"/>
      <c r="F112" s="3"/>
      <c r="G112" s="3"/>
      <c r="H112" s="3">
        <v>3000</v>
      </c>
      <c r="I112" s="12" t="s">
        <v>71</v>
      </c>
      <c r="J112" s="1"/>
      <c r="K112" s="3">
        <v>3000</v>
      </c>
      <c r="L112" s="24">
        <v>0</v>
      </c>
      <c r="M112" s="24">
        <v>0</v>
      </c>
    </row>
    <row r="113" spans="1:13" ht="15.95" customHeight="1">
      <c r="A113" s="4" t="s">
        <v>43</v>
      </c>
      <c r="B113" s="3">
        <v>3480</v>
      </c>
      <c r="C113" s="3">
        <v>4000</v>
      </c>
      <c r="D113" s="3">
        <v>5500</v>
      </c>
      <c r="E113" s="3">
        <v>5500</v>
      </c>
      <c r="F113" s="3">
        <v>1500</v>
      </c>
      <c r="G113" s="3">
        <v>5000</v>
      </c>
      <c r="H113" s="3">
        <v>5000</v>
      </c>
      <c r="I113" s="12" t="s">
        <v>65</v>
      </c>
      <c r="J113" s="1"/>
      <c r="K113" s="3">
        <v>5000</v>
      </c>
      <c r="L113" s="26">
        <v>5000</v>
      </c>
      <c r="M113" s="26">
        <v>10000</v>
      </c>
    </row>
    <row r="114" spans="1:13">
      <c r="A114" s="4" t="s">
        <v>72</v>
      </c>
      <c r="B114" s="3"/>
      <c r="C114" s="3"/>
      <c r="D114" s="3"/>
      <c r="E114" s="3"/>
      <c r="F114" s="3"/>
      <c r="G114" s="3"/>
      <c r="H114" s="3">
        <v>2000</v>
      </c>
      <c r="I114" s="12"/>
      <c r="J114" s="1"/>
      <c r="K114" s="3">
        <v>2000</v>
      </c>
      <c r="L114" s="24">
        <v>0</v>
      </c>
      <c r="M114" s="24">
        <v>0</v>
      </c>
    </row>
    <row r="115" spans="1:13">
      <c r="A115" s="4" t="s">
        <v>73</v>
      </c>
      <c r="B115" s="3">
        <v>1200</v>
      </c>
      <c r="C115" s="3">
        <v>1200</v>
      </c>
      <c r="D115" s="3">
        <v>1200</v>
      </c>
      <c r="E115" s="3">
        <v>3000</v>
      </c>
      <c r="F115" s="3">
        <v>2000</v>
      </c>
      <c r="G115" s="3">
        <v>2000</v>
      </c>
      <c r="H115" s="3"/>
      <c r="I115" s="12"/>
      <c r="J115" s="1"/>
      <c r="K115" s="3"/>
      <c r="L115" s="24">
        <v>1000</v>
      </c>
      <c r="M115" s="24">
        <v>1000</v>
      </c>
    </row>
    <row r="116" spans="1:13">
      <c r="A116" s="4" t="s">
        <v>44</v>
      </c>
      <c r="B116" s="3">
        <v>1500</v>
      </c>
      <c r="C116" s="3">
        <v>1500</v>
      </c>
      <c r="D116" s="3"/>
      <c r="E116" s="3"/>
      <c r="F116" s="3"/>
      <c r="G116" s="3"/>
      <c r="H116" s="3">
        <v>3000</v>
      </c>
      <c r="I116" s="12"/>
      <c r="J116" s="1"/>
      <c r="K116" s="3">
        <v>3000</v>
      </c>
      <c r="L116" s="26">
        <v>5000</v>
      </c>
      <c r="M116" s="26">
        <v>9000</v>
      </c>
    </row>
    <row r="117" spans="1:13">
      <c r="A117" s="4" t="s">
        <v>39</v>
      </c>
      <c r="B117" s="3">
        <v>3000</v>
      </c>
      <c r="C117" s="3">
        <v>4000</v>
      </c>
      <c r="D117" s="3">
        <v>2000</v>
      </c>
      <c r="E117" s="3">
        <v>3000</v>
      </c>
      <c r="F117" s="3">
        <v>6000</v>
      </c>
      <c r="G117" s="3">
        <v>6000</v>
      </c>
      <c r="H117" s="3">
        <v>4000</v>
      </c>
      <c r="I117" s="12"/>
      <c r="J117" s="3"/>
      <c r="K117" s="3">
        <v>6000</v>
      </c>
      <c r="L117" s="26">
        <v>6000</v>
      </c>
      <c r="M117" s="26">
        <v>6000</v>
      </c>
    </row>
    <row r="118" spans="1:13">
      <c r="A118" s="4" t="s">
        <v>45</v>
      </c>
      <c r="B118" s="3"/>
      <c r="C118" s="3"/>
      <c r="D118" s="3">
        <v>2500</v>
      </c>
      <c r="E118" s="3">
        <v>4000</v>
      </c>
      <c r="F118" s="3">
        <v>2500</v>
      </c>
      <c r="G118" s="3"/>
      <c r="H118" s="3"/>
      <c r="I118" s="12"/>
      <c r="J118" s="1"/>
      <c r="K118" s="3">
        <v>4000</v>
      </c>
      <c r="L118" s="24">
        <v>0</v>
      </c>
      <c r="M118" s="24">
        <v>0</v>
      </c>
    </row>
    <row r="119" spans="1:13" ht="15.95" customHeight="1">
      <c r="A119" s="4" t="s">
        <v>52</v>
      </c>
      <c r="B119" s="1"/>
      <c r="C119" s="1"/>
      <c r="D119" s="1"/>
      <c r="E119" s="1"/>
      <c r="F119" s="1"/>
      <c r="G119" s="1"/>
      <c r="H119" s="3">
        <v>5000</v>
      </c>
      <c r="I119" s="12" t="s">
        <v>64</v>
      </c>
      <c r="J119" s="1"/>
      <c r="K119" s="3">
        <v>2500</v>
      </c>
      <c r="L119" s="24">
        <v>0</v>
      </c>
      <c r="M119" s="24">
        <v>0</v>
      </c>
    </row>
    <row r="120" spans="1:13" ht="18.75">
      <c r="A120" s="10" t="s">
        <v>111</v>
      </c>
      <c r="B120" s="74">
        <f t="shared" ref="B120:G120" si="5">SUM(B98:B118)</f>
        <v>12680</v>
      </c>
      <c r="C120" s="74">
        <f t="shared" si="5"/>
        <v>13500</v>
      </c>
      <c r="D120" s="74">
        <f t="shared" si="5"/>
        <v>14700</v>
      </c>
      <c r="E120" s="74">
        <f t="shared" si="5"/>
        <v>19000</v>
      </c>
      <c r="F120" s="74">
        <f t="shared" si="5"/>
        <v>15500</v>
      </c>
      <c r="G120" s="74">
        <f t="shared" si="5"/>
        <v>27300</v>
      </c>
      <c r="H120" s="74">
        <f>SUM(H98:H119)</f>
        <v>61750</v>
      </c>
      <c r="I120" s="75"/>
      <c r="J120" s="76"/>
      <c r="K120" s="74">
        <f>SUM(K98:K119)</f>
        <v>38750</v>
      </c>
      <c r="L120" s="77">
        <f>SUM(L98:L119)</f>
        <v>21000</v>
      </c>
      <c r="M120" s="77">
        <f>SUM(M98:M119)</f>
        <v>27000</v>
      </c>
    </row>
    <row r="121" spans="1:13" ht="18.75">
      <c r="B121" s="37"/>
      <c r="C121" s="37"/>
      <c r="D121" s="37"/>
      <c r="E121" s="37"/>
      <c r="F121" s="37"/>
      <c r="G121" s="37"/>
      <c r="H121" s="37"/>
      <c r="I121" s="40"/>
      <c r="J121" s="39"/>
      <c r="K121" s="37"/>
      <c r="L121" s="43"/>
      <c r="M121" s="43"/>
    </row>
    <row r="122" spans="1:13" s="39" customFormat="1" ht="18.75">
      <c r="A122" s="10" t="s">
        <v>112</v>
      </c>
      <c r="B122" s="63">
        <f t="shared" ref="B122:G122" ca="1" si="6">B51+B69+B95+B120</f>
        <v>119275</v>
      </c>
      <c r="C122" s="63">
        <f t="shared" ca="1" si="6"/>
        <v>127550</v>
      </c>
      <c r="D122" s="63">
        <f t="shared" ca="1" si="6"/>
        <v>136950</v>
      </c>
      <c r="E122" s="63">
        <f t="shared" ca="1" si="6"/>
        <v>146150</v>
      </c>
      <c r="F122" s="63">
        <f t="shared" ca="1" si="6"/>
        <v>150750</v>
      </c>
      <c r="G122" s="63">
        <f t="shared" ca="1" si="6"/>
        <v>157200</v>
      </c>
      <c r="H122" s="63">
        <f ca="1">H51+H69+H95+H120</f>
        <v>210099</v>
      </c>
      <c r="I122" s="12"/>
      <c r="J122" s="1"/>
      <c r="K122" s="63">
        <f ca="1">K51+K69+K95+K120</f>
        <v>204565</v>
      </c>
      <c r="L122" s="23">
        <f>L51+L69+L95+L120</f>
        <v>212250</v>
      </c>
      <c r="M122" s="23">
        <f>M51+M69+M95+M120</f>
        <v>248150</v>
      </c>
    </row>
    <row r="123" spans="1:13" ht="18.75">
      <c r="B123" s="37"/>
      <c r="C123" s="37"/>
      <c r="D123" s="37"/>
      <c r="E123" s="37"/>
      <c r="F123" s="37"/>
      <c r="G123" s="37"/>
      <c r="H123" s="37"/>
      <c r="I123" s="44"/>
      <c r="J123" s="28"/>
      <c r="K123" s="37"/>
      <c r="L123" s="45"/>
      <c r="M123" s="45"/>
    </row>
    <row r="124" spans="1:13" s="28" customFormat="1" ht="18.75">
      <c r="A124" s="69" t="s">
        <v>83</v>
      </c>
      <c r="B124" s="70">
        <f ca="1">B24-B122</f>
        <v>0</v>
      </c>
      <c r="C124" s="70">
        <f ca="1">C24-C122</f>
        <v>0</v>
      </c>
      <c r="D124" s="70">
        <f ca="1">D24-D122</f>
        <v>0</v>
      </c>
      <c r="E124" s="70">
        <f ca="1">E24-E122</f>
        <v>0</v>
      </c>
      <c r="F124" s="70">
        <f ca="1">F24-F122</f>
        <v>0</v>
      </c>
      <c r="G124" s="70">
        <f ca="1">G24-G122</f>
        <v>0</v>
      </c>
      <c r="H124" s="70">
        <f ca="1">H24-H122</f>
        <v>0</v>
      </c>
      <c r="I124" s="71"/>
      <c r="J124" s="72"/>
      <c r="K124" s="70">
        <f ca="1">K24-K122</f>
        <v>0</v>
      </c>
      <c r="L124" s="73">
        <f>L24-L122</f>
        <v>100</v>
      </c>
      <c r="M124" s="73">
        <f>M24-M122</f>
        <v>0</v>
      </c>
    </row>
    <row r="125" spans="1:13" ht="18.75">
      <c r="A125" s="28" t="s">
        <v>148</v>
      </c>
      <c r="B125" s="46">
        <v>600</v>
      </c>
      <c r="C125" s="46">
        <v>1183</v>
      </c>
      <c r="D125" s="46">
        <v>5227</v>
      </c>
      <c r="E125" s="46">
        <v>-16653</v>
      </c>
      <c r="F125" s="46">
        <v>83352</v>
      </c>
      <c r="G125" s="46">
        <v>5189</v>
      </c>
      <c r="H125" s="46">
        <v>-28199</v>
      </c>
      <c r="I125" s="44"/>
      <c r="J125" s="28"/>
      <c r="K125" s="46">
        <v>-47158.74</v>
      </c>
      <c r="L125" s="45"/>
      <c r="M125" s="45"/>
    </row>
    <row r="126" spans="1:13" s="28" customFormat="1" ht="18.75">
      <c r="A126" t="s">
        <v>147</v>
      </c>
      <c r="B126" s="37"/>
      <c r="C126" s="37"/>
      <c r="D126" s="37"/>
      <c r="E126" s="37"/>
      <c r="F126" s="37"/>
      <c r="G126" s="37"/>
      <c r="H126" s="37"/>
      <c r="I126" s="29"/>
      <c r="J126"/>
      <c r="K126" s="78" t="s">
        <v>149</v>
      </c>
      <c r="L126" s="30"/>
      <c r="M126" s="30"/>
    </row>
    <row r="127" spans="1:13">
      <c r="B127" s="37"/>
      <c r="C127" s="37"/>
      <c r="D127" s="37"/>
      <c r="E127" s="37"/>
      <c r="F127" s="37"/>
      <c r="G127" s="37"/>
      <c r="H127" s="37"/>
    </row>
    <row r="128" spans="1:13">
      <c r="B128" s="37"/>
      <c r="C128" s="37"/>
      <c r="D128" s="37"/>
      <c r="E128" s="37"/>
      <c r="F128" s="37"/>
      <c r="G128" s="37"/>
      <c r="H128" s="37"/>
    </row>
    <row r="129" spans="2:8">
      <c r="B129" s="37"/>
      <c r="C129" s="37"/>
      <c r="D129" s="37"/>
      <c r="E129" s="37"/>
      <c r="F129" s="37"/>
      <c r="G129" s="37"/>
      <c r="H129" s="37"/>
    </row>
    <row r="130" spans="2:8">
      <c r="B130" s="37"/>
      <c r="C130" s="37"/>
      <c r="D130" s="37"/>
      <c r="E130" s="37"/>
      <c r="F130" s="37"/>
      <c r="G130" s="37"/>
      <c r="H130" s="37"/>
    </row>
    <row r="131" spans="2:8">
      <c r="B131" s="37"/>
      <c r="C131" s="37"/>
      <c r="D131" s="37"/>
      <c r="E131" s="37"/>
      <c r="F131" s="37"/>
      <c r="G131" s="37"/>
      <c r="H131" s="37"/>
    </row>
    <row r="132" spans="2:8">
      <c r="B132" s="37"/>
      <c r="C132" s="37"/>
      <c r="D132" s="37"/>
      <c r="E132" s="37"/>
      <c r="F132" s="37"/>
      <c r="G132" s="37"/>
      <c r="H132" s="37"/>
    </row>
    <row r="133" spans="2:8">
      <c r="B133" s="37"/>
      <c r="C133" s="37"/>
      <c r="D133" s="37"/>
      <c r="E133" s="37"/>
      <c r="F133" s="37"/>
      <c r="G133" s="37"/>
      <c r="H133" s="37"/>
    </row>
    <row r="134" spans="2:8">
      <c r="B134" s="37"/>
      <c r="C134" s="37"/>
      <c r="D134" s="37"/>
      <c r="E134" s="37"/>
      <c r="F134" s="37"/>
      <c r="G134" s="37"/>
      <c r="H134" s="37"/>
    </row>
    <row r="135" spans="2:8">
      <c r="B135" s="37"/>
      <c r="C135" s="37"/>
      <c r="D135" s="37"/>
      <c r="E135" s="37"/>
      <c r="F135" s="37"/>
      <c r="G135" s="37"/>
      <c r="H135" s="37"/>
    </row>
    <row r="136" spans="2:8">
      <c r="B136" s="37"/>
      <c r="C136" s="37"/>
      <c r="D136" s="37"/>
      <c r="E136" s="37"/>
      <c r="F136" s="37"/>
      <c r="G136" s="37"/>
      <c r="H136" s="37"/>
    </row>
    <row r="137" spans="2:8">
      <c r="B137" s="37"/>
      <c r="C137" s="37"/>
      <c r="D137" s="37"/>
      <c r="E137" s="37"/>
      <c r="F137" s="37"/>
      <c r="G137" s="37"/>
      <c r="H137" s="37"/>
    </row>
    <row r="138" spans="2:8">
      <c r="B138" s="37"/>
      <c r="C138" s="37"/>
      <c r="D138" s="37"/>
      <c r="E138" s="37"/>
      <c r="F138" s="37"/>
      <c r="G138" s="37"/>
      <c r="H138" s="37"/>
    </row>
    <row r="139" spans="2:8">
      <c r="B139" s="37"/>
      <c r="C139" s="37"/>
      <c r="D139" s="37"/>
      <c r="E139" s="37"/>
      <c r="F139" s="37"/>
      <c r="G139" s="37"/>
      <c r="H139" s="37"/>
    </row>
    <row r="140" spans="2:8">
      <c r="B140" s="37"/>
      <c r="C140" s="37"/>
      <c r="D140" s="37"/>
      <c r="E140" s="37"/>
      <c r="F140" s="37"/>
      <c r="G140" s="37"/>
      <c r="H140" s="37"/>
    </row>
    <row r="141" spans="2:8">
      <c r="B141" s="37"/>
      <c r="C141" s="37"/>
      <c r="D141" s="37"/>
      <c r="E141" s="37"/>
      <c r="F141" s="37"/>
      <c r="G141" s="37"/>
      <c r="H141" s="37"/>
    </row>
    <row r="142" spans="2:8">
      <c r="B142" s="37"/>
      <c r="C142" s="37"/>
      <c r="D142" s="37"/>
      <c r="E142" s="37"/>
      <c r="F142" s="37"/>
      <c r="G142" s="37"/>
      <c r="H142" s="37"/>
    </row>
    <row r="143" spans="2:8">
      <c r="B143" s="37"/>
      <c r="C143" s="37"/>
      <c r="D143" s="37"/>
      <c r="E143" s="37"/>
      <c r="F143" s="37"/>
      <c r="G143" s="37"/>
      <c r="H143" s="37"/>
    </row>
    <row r="144" spans="2:8">
      <c r="B144" s="37"/>
      <c r="C144" s="37"/>
      <c r="D144" s="37"/>
      <c r="E144" s="37"/>
      <c r="F144" s="37"/>
      <c r="G144" s="37"/>
      <c r="H144" s="37"/>
    </row>
    <row r="145" spans="2:8">
      <c r="B145" s="37"/>
      <c r="C145" s="37"/>
      <c r="D145" s="37"/>
      <c r="E145" s="37"/>
      <c r="F145" s="37"/>
      <c r="G145" s="37"/>
      <c r="H145" s="37"/>
    </row>
    <row r="146" spans="2:8">
      <c r="B146" s="37"/>
      <c r="C146" s="37"/>
      <c r="D146" s="37"/>
      <c r="E146" s="37"/>
      <c r="F146" s="37"/>
      <c r="G146" s="37"/>
      <c r="H146" s="37"/>
    </row>
    <row r="147" spans="2:8">
      <c r="B147" s="37"/>
      <c r="C147" s="37"/>
      <c r="D147" s="37"/>
      <c r="E147" s="37"/>
      <c r="F147" s="37"/>
      <c r="G147" s="37"/>
      <c r="H147" s="37"/>
    </row>
    <row r="148" spans="2:8">
      <c r="B148" s="37"/>
      <c r="C148" s="37"/>
      <c r="D148" s="37"/>
      <c r="E148" s="37"/>
      <c r="F148" s="37"/>
      <c r="G148" s="37"/>
      <c r="H148" s="37"/>
    </row>
    <row r="149" spans="2:8">
      <c r="B149" s="37"/>
      <c r="C149" s="37"/>
      <c r="D149" s="37"/>
      <c r="E149" s="37"/>
      <c r="F149" s="37"/>
      <c r="G149" s="37"/>
      <c r="H149" s="37"/>
    </row>
    <row r="150" spans="2:8">
      <c r="B150" s="37"/>
      <c r="C150" s="37"/>
      <c r="D150" s="37"/>
      <c r="E150" s="37"/>
      <c r="F150" s="37"/>
      <c r="G150" s="37"/>
      <c r="H150" s="37"/>
    </row>
    <row r="151" spans="2:8">
      <c r="B151" s="37"/>
      <c r="C151" s="37"/>
      <c r="D151" s="37"/>
      <c r="E151" s="37"/>
      <c r="F151" s="37"/>
      <c r="G151" s="37"/>
      <c r="H151" s="37"/>
    </row>
    <row r="152" spans="2:8">
      <c r="B152" s="37"/>
      <c r="C152" s="37"/>
      <c r="D152" s="37"/>
      <c r="E152" s="37"/>
      <c r="F152" s="37"/>
      <c r="G152" s="37"/>
      <c r="H152" s="37"/>
    </row>
    <row r="153" spans="2:8">
      <c r="B153" s="37"/>
      <c r="C153" s="37"/>
      <c r="D153" s="37"/>
      <c r="E153" s="37"/>
      <c r="F153" s="37"/>
      <c r="G153" s="37"/>
      <c r="H153" s="37"/>
    </row>
    <row r="154" spans="2:8">
      <c r="B154" s="37"/>
      <c r="C154" s="37"/>
      <c r="D154" s="37"/>
      <c r="E154" s="37"/>
      <c r="F154" s="37"/>
      <c r="G154" s="37"/>
      <c r="H154" s="37"/>
    </row>
    <row r="155" spans="2:8">
      <c r="B155" s="37"/>
      <c r="C155" s="37"/>
      <c r="D155" s="37"/>
      <c r="E155" s="37"/>
      <c r="F155" s="37"/>
      <c r="G155" s="37"/>
      <c r="H155" s="37"/>
    </row>
    <row r="156" spans="2:8">
      <c r="B156" s="37"/>
      <c r="C156" s="37"/>
      <c r="D156" s="37"/>
      <c r="E156" s="37"/>
      <c r="F156" s="37"/>
      <c r="G156" s="37"/>
      <c r="H156" s="37"/>
    </row>
    <row r="157" spans="2:8">
      <c r="B157" s="37"/>
      <c r="C157" s="37"/>
      <c r="D157" s="37"/>
      <c r="E157" s="37"/>
      <c r="F157" s="37"/>
      <c r="G157" s="37"/>
      <c r="H157" s="37"/>
    </row>
    <row r="158" spans="2:8">
      <c r="B158" s="37"/>
      <c r="C158" s="37"/>
      <c r="D158" s="37"/>
      <c r="E158" s="37"/>
      <c r="F158" s="37"/>
      <c r="G158" s="37"/>
      <c r="H158" s="37"/>
    </row>
    <row r="159" spans="2:8">
      <c r="B159" s="37"/>
      <c r="C159" s="37"/>
      <c r="D159" s="37"/>
      <c r="E159" s="37"/>
      <c r="F159" s="37"/>
      <c r="G159" s="37"/>
      <c r="H159" s="37"/>
    </row>
    <row r="160" spans="2:8">
      <c r="B160" s="37"/>
      <c r="C160" s="37"/>
      <c r="D160" s="37"/>
      <c r="E160" s="37"/>
      <c r="F160" s="37"/>
      <c r="G160" s="37"/>
      <c r="H160" s="37"/>
    </row>
    <row r="161" spans="2:8">
      <c r="B161" s="37"/>
      <c r="C161" s="37"/>
      <c r="D161" s="37"/>
      <c r="E161" s="37"/>
      <c r="F161" s="37"/>
      <c r="G161" s="37"/>
      <c r="H161" s="37"/>
    </row>
    <row r="162" spans="2:8">
      <c r="B162" s="37"/>
      <c r="C162" s="37"/>
      <c r="D162" s="37"/>
      <c r="E162" s="37"/>
      <c r="F162" s="37"/>
      <c r="G162" s="37"/>
      <c r="H162" s="37"/>
    </row>
    <row r="163" spans="2:8">
      <c r="B163" s="37"/>
      <c r="C163" s="37"/>
      <c r="D163" s="37"/>
      <c r="E163" s="37"/>
      <c r="F163" s="37"/>
      <c r="G163" s="37"/>
      <c r="H163" s="37"/>
    </row>
    <row r="164" spans="2:8">
      <c r="B164" s="37"/>
      <c r="C164" s="37"/>
      <c r="D164" s="37"/>
      <c r="E164" s="37"/>
      <c r="F164" s="37"/>
      <c r="G164" s="37"/>
      <c r="H164" s="37"/>
    </row>
    <row r="165" spans="2:8">
      <c r="B165" s="37"/>
      <c r="C165" s="37"/>
      <c r="D165" s="37"/>
      <c r="E165" s="37"/>
      <c r="F165" s="37"/>
      <c r="G165" s="37"/>
      <c r="H165" s="37"/>
    </row>
    <row r="166" spans="2:8">
      <c r="B166" s="37"/>
      <c r="C166" s="37"/>
      <c r="D166" s="37"/>
      <c r="E166" s="37"/>
      <c r="F166" s="37"/>
      <c r="G166" s="37"/>
      <c r="H166" s="37"/>
    </row>
    <row r="167" spans="2:8">
      <c r="B167" s="37"/>
      <c r="C167" s="37"/>
      <c r="D167" s="37"/>
      <c r="E167" s="37"/>
      <c r="F167" s="37"/>
      <c r="G167" s="37"/>
      <c r="H167" s="37"/>
    </row>
    <row r="168" spans="2:8">
      <c r="B168" s="37"/>
      <c r="C168" s="37"/>
      <c r="D168" s="37"/>
      <c r="E168" s="37"/>
      <c r="F168" s="37"/>
      <c r="G168" s="37"/>
      <c r="H168" s="37"/>
    </row>
    <row r="169" spans="2:8">
      <c r="B169" s="37"/>
      <c r="C169" s="37"/>
      <c r="D169" s="37"/>
      <c r="E169" s="37"/>
      <c r="F169" s="37"/>
      <c r="G169" s="37"/>
      <c r="H169" s="37"/>
    </row>
    <row r="170" spans="2:8">
      <c r="B170" s="37"/>
      <c r="C170" s="37"/>
      <c r="D170" s="37"/>
      <c r="E170" s="37"/>
      <c r="F170" s="37"/>
      <c r="G170" s="37"/>
      <c r="H170" s="37"/>
    </row>
    <row r="171" spans="2:8">
      <c r="B171" s="37"/>
      <c r="C171" s="37"/>
      <c r="D171" s="37"/>
      <c r="E171" s="37"/>
      <c r="F171" s="37"/>
      <c r="G171" s="37"/>
      <c r="H171" s="37"/>
    </row>
    <row r="172" spans="2:8">
      <c r="B172" s="37"/>
      <c r="C172" s="37"/>
      <c r="D172" s="37"/>
      <c r="E172" s="37"/>
      <c r="F172" s="37"/>
      <c r="G172" s="37"/>
      <c r="H172" s="37"/>
    </row>
    <row r="173" spans="2:8">
      <c r="B173" s="37"/>
      <c r="C173" s="37"/>
      <c r="D173" s="37"/>
      <c r="E173" s="37"/>
      <c r="F173" s="37"/>
      <c r="G173" s="37"/>
      <c r="H173" s="37"/>
    </row>
    <row r="174" spans="2:8">
      <c r="B174" s="37"/>
      <c r="C174" s="37"/>
      <c r="D174" s="37"/>
      <c r="E174" s="37"/>
      <c r="F174" s="37"/>
      <c r="G174" s="37"/>
      <c r="H174" s="37"/>
    </row>
    <row r="175" spans="2:8">
      <c r="B175" s="37"/>
      <c r="C175" s="37"/>
      <c r="D175" s="37"/>
      <c r="E175" s="37"/>
      <c r="F175" s="37"/>
      <c r="G175" s="37"/>
      <c r="H175" s="37"/>
    </row>
    <row r="176" spans="2:8">
      <c r="B176" s="37"/>
      <c r="C176" s="37"/>
      <c r="D176" s="37"/>
      <c r="E176" s="37"/>
      <c r="F176" s="37"/>
      <c r="G176" s="37"/>
      <c r="H176" s="37"/>
    </row>
    <row r="177" spans="2:8">
      <c r="B177" s="37"/>
      <c r="C177" s="37"/>
      <c r="D177" s="37"/>
      <c r="E177" s="37"/>
      <c r="F177" s="37"/>
      <c r="G177" s="37"/>
      <c r="H177" s="37"/>
    </row>
    <row r="178" spans="2:8">
      <c r="B178" s="37"/>
      <c r="C178" s="37"/>
      <c r="D178" s="37"/>
      <c r="E178" s="37"/>
      <c r="F178" s="37"/>
      <c r="G178" s="37"/>
      <c r="H178" s="37"/>
    </row>
    <row r="179" spans="2:8">
      <c r="B179" s="37"/>
      <c r="C179" s="37"/>
      <c r="D179" s="37"/>
      <c r="E179" s="37"/>
      <c r="F179" s="37"/>
      <c r="G179" s="37"/>
      <c r="H179" s="37"/>
    </row>
    <row r="180" spans="2:8">
      <c r="B180" s="37"/>
      <c r="C180" s="37"/>
      <c r="D180" s="37"/>
      <c r="E180" s="37"/>
      <c r="F180" s="37"/>
      <c r="G180" s="37"/>
      <c r="H180" s="37"/>
    </row>
    <row r="181" spans="2:8">
      <c r="B181" s="37"/>
      <c r="C181" s="37"/>
      <c r="D181" s="37"/>
      <c r="E181" s="37"/>
      <c r="F181" s="37"/>
      <c r="G181" s="37"/>
      <c r="H181" s="37"/>
    </row>
    <row r="182" spans="2:8">
      <c r="B182" s="37"/>
      <c r="C182" s="37"/>
      <c r="D182" s="37"/>
      <c r="E182" s="37"/>
      <c r="F182" s="37"/>
      <c r="G182" s="37"/>
      <c r="H182" s="37"/>
    </row>
    <row r="183" spans="2:8">
      <c r="B183" s="37"/>
      <c r="C183" s="37"/>
      <c r="D183" s="37"/>
      <c r="E183" s="37"/>
      <c r="F183" s="37"/>
      <c r="G183" s="37"/>
      <c r="H183" s="37"/>
    </row>
    <row r="184" spans="2:8">
      <c r="B184" s="37"/>
      <c r="C184" s="37"/>
      <c r="D184" s="37"/>
      <c r="E184" s="37"/>
      <c r="F184" s="37"/>
      <c r="G184" s="37"/>
      <c r="H184" s="37"/>
    </row>
    <row r="185" spans="2:8">
      <c r="B185" s="37"/>
      <c r="C185" s="37"/>
      <c r="D185" s="37"/>
      <c r="E185" s="37"/>
      <c r="F185" s="37"/>
      <c r="G185" s="37"/>
      <c r="H185" s="37"/>
    </row>
    <row r="186" spans="2:8">
      <c r="B186" s="37"/>
      <c r="C186" s="37"/>
      <c r="D186" s="37"/>
      <c r="E186" s="37"/>
      <c r="F186" s="37"/>
      <c r="G186" s="37"/>
      <c r="H186" s="37"/>
    </row>
    <row r="187" spans="2:8">
      <c r="B187" s="37"/>
      <c r="C187" s="37"/>
      <c r="D187" s="37"/>
      <c r="E187" s="37"/>
      <c r="F187" s="37"/>
      <c r="G187" s="37"/>
      <c r="H187" s="37"/>
    </row>
    <row r="188" spans="2:8">
      <c r="B188" s="37"/>
      <c r="C188" s="37"/>
      <c r="D188" s="37"/>
      <c r="E188" s="37"/>
      <c r="F188" s="37"/>
      <c r="G188" s="37"/>
      <c r="H188" s="37"/>
    </row>
    <row r="189" spans="2:8">
      <c r="B189" s="37"/>
      <c r="C189" s="37"/>
      <c r="D189" s="37"/>
      <c r="E189" s="37"/>
      <c r="F189" s="37"/>
      <c r="G189" s="37"/>
      <c r="H189" s="37"/>
    </row>
    <row r="190" spans="2:8">
      <c r="B190" s="37"/>
      <c r="C190" s="37"/>
      <c r="D190" s="37"/>
      <c r="E190" s="37"/>
      <c r="F190" s="37"/>
      <c r="G190" s="37"/>
      <c r="H190" s="37"/>
    </row>
    <row r="191" spans="2:8">
      <c r="B191" s="37"/>
      <c r="C191" s="37"/>
      <c r="D191" s="37"/>
      <c r="E191" s="37"/>
      <c r="F191" s="37"/>
      <c r="G191" s="37"/>
      <c r="H191" s="37"/>
    </row>
    <row r="192" spans="2:8">
      <c r="B192" s="37"/>
      <c r="C192" s="37"/>
      <c r="D192" s="37"/>
      <c r="E192" s="37"/>
      <c r="F192" s="37"/>
      <c r="G192" s="37"/>
      <c r="H192" s="37"/>
    </row>
    <row r="193" spans="2:8">
      <c r="B193" s="37"/>
      <c r="C193" s="37"/>
      <c r="D193" s="37"/>
      <c r="E193" s="37"/>
      <c r="F193" s="37"/>
      <c r="G193" s="37"/>
      <c r="H193" s="37"/>
    </row>
    <row r="194" spans="2:8">
      <c r="B194" s="37"/>
      <c r="C194" s="37"/>
      <c r="D194" s="37"/>
      <c r="E194" s="37"/>
      <c r="F194" s="37"/>
      <c r="G194" s="37"/>
      <c r="H194" s="37"/>
    </row>
    <row r="195" spans="2:8">
      <c r="B195" s="37"/>
      <c r="C195" s="37"/>
      <c r="D195" s="37"/>
      <c r="E195" s="37"/>
      <c r="F195" s="37"/>
      <c r="G195" s="37"/>
      <c r="H195" s="37"/>
    </row>
    <row r="196" spans="2:8">
      <c r="B196" s="37"/>
      <c r="C196" s="37"/>
      <c r="D196" s="37"/>
      <c r="E196" s="37"/>
      <c r="F196" s="37"/>
      <c r="G196" s="37"/>
      <c r="H196" s="37"/>
    </row>
    <row r="197" spans="2:8">
      <c r="B197" s="37"/>
      <c r="C197" s="37"/>
      <c r="D197" s="37"/>
      <c r="E197" s="37"/>
      <c r="F197" s="37"/>
      <c r="G197" s="37"/>
      <c r="H197" s="37"/>
    </row>
    <row r="198" spans="2:8">
      <c r="B198" s="37"/>
      <c r="C198" s="37"/>
      <c r="D198" s="37"/>
      <c r="E198" s="37"/>
      <c r="F198" s="37"/>
      <c r="G198" s="37"/>
      <c r="H198" s="37"/>
    </row>
    <row r="199" spans="2:8">
      <c r="B199" s="37"/>
      <c r="C199" s="37"/>
      <c r="D199" s="37"/>
      <c r="E199" s="37"/>
      <c r="F199" s="37"/>
      <c r="G199" s="37"/>
      <c r="H199" s="37"/>
    </row>
    <row r="200" spans="2:8">
      <c r="B200" s="37"/>
      <c r="C200" s="37"/>
      <c r="D200" s="37"/>
      <c r="E200" s="37"/>
      <c r="F200" s="37"/>
      <c r="G200" s="37"/>
      <c r="H200" s="37"/>
    </row>
    <row r="201" spans="2:8">
      <c r="B201" s="37"/>
      <c r="C201" s="37"/>
      <c r="D201" s="37"/>
      <c r="E201" s="37"/>
      <c r="F201" s="37"/>
      <c r="G201" s="37"/>
      <c r="H201" s="37"/>
    </row>
    <row r="202" spans="2:8">
      <c r="B202" s="37"/>
      <c r="C202" s="37"/>
      <c r="D202" s="37"/>
      <c r="E202" s="37"/>
      <c r="F202" s="37"/>
      <c r="G202" s="37"/>
      <c r="H202" s="37"/>
    </row>
    <row r="203" spans="2:8">
      <c r="B203" s="37"/>
      <c r="C203" s="37"/>
      <c r="D203" s="37"/>
      <c r="E203" s="37"/>
      <c r="F203" s="37"/>
      <c r="G203" s="37"/>
      <c r="H203" s="37"/>
    </row>
    <row r="204" spans="2:8">
      <c r="B204" s="37"/>
      <c r="C204" s="37"/>
      <c r="D204" s="37"/>
      <c r="E204" s="37"/>
      <c r="F204" s="37"/>
      <c r="G204" s="37"/>
      <c r="H204" s="37"/>
    </row>
    <row r="205" spans="2:8">
      <c r="B205" s="37"/>
      <c r="C205" s="37"/>
      <c r="D205" s="37"/>
      <c r="E205" s="37"/>
      <c r="F205" s="37"/>
      <c r="G205" s="37"/>
      <c r="H205" s="37"/>
    </row>
    <row r="206" spans="2:8">
      <c r="B206" s="37"/>
      <c r="C206" s="37"/>
      <c r="D206" s="37"/>
      <c r="E206" s="37"/>
      <c r="F206" s="37"/>
      <c r="G206" s="37"/>
      <c r="H206" s="37"/>
    </row>
    <row r="207" spans="2:8">
      <c r="B207" s="37"/>
      <c r="C207" s="37"/>
      <c r="D207" s="37"/>
      <c r="E207" s="37"/>
      <c r="F207" s="37"/>
      <c r="G207" s="37"/>
      <c r="H207" s="37"/>
    </row>
    <row r="208" spans="2:8">
      <c r="B208" s="37"/>
      <c r="C208" s="37"/>
      <c r="D208" s="37"/>
      <c r="E208" s="37"/>
      <c r="F208" s="37"/>
      <c r="G208" s="37"/>
      <c r="H208" s="37"/>
    </row>
    <row r="209" spans="2:8">
      <c r="B209" s="37"/>
      <c r="C209" s="37"/>
      <c r="D209" s="37"/>
      <c r="E209" s="37"/>
      <c r="F209" s="37"/>
      <c r="G209" s="37"/>
      <c r="H209" s="37"/>
    </row>
    <row r="210" spans="2:8">
      <c r="B210" s="37"/>
      <c r="C210" s="37"/>
      <c r="D210" s="37"/>
      <c r="E210" s="37"/>
      <c r="F210" s="37"/>
      <c r="G210" s="37"/>
      <c r="H210" s="37"/>
    </row>
    <row r="211" spans="2:8">
      <c r="B211" s="37"/>
      <c r="C211" s="37"/>
      <c r="D211" s="37"/>
      <c r="E211" s="37"/>
      <c r="F211" s="37"/>
      <c r="G211" s="37"/>
      <c r="H211" s="37"/>
    </row>
    <row r="212" spans="2:8">
      <c r="B212" s="37"/>
      <c r="C212" s="37"/>
      <c r="D212" s="37"/>
      <c r="E212" s="37"/>
      <c r="F212" s="37"/>
      <c r="G212" s="37"/>
      <c r="H212" s="37"/>
    </row>
    <row r="213" spans="2:8">
      <c r="B213" s="37"/>
      <c r="C213" s="37"/>
      <c r="D213" s="37"/>
      <c r="E213" s="37"/>
      <c r="F213" s="37"/>
      <c r="G213" s="37"/>
      <c r="H213" s="37"/>
    </row>
    <row r="214" spans="2:8">
      <c r="B214" s="37"/>
      <c r="C214" s="37"/>
      <c r="D214" s="37"/>
      <c r="E214" s="37"/>
      <c r="F214" s="37"/>
      <c r="G214" s="37"/>
      <c r="H214" s="37"/>
    </row>
    <row r="215" spans="2:8">
      <c r="B215" s="37"/>
      <c r="C215" s="37"/>
      <c r="D215" s="37"/>
      <c r="E215" s="37"/>
      <c r="F215" s="37"/>
      <c r="G215" s="37"/>
      <c r="H215" s="37"/>
    </row>
    <row r="216" spans="2:8">
      <c r="B216" s="37"/>
      <c r="C216" s="37"/>
      <c r="D216" s="37"/>
      <c r="E216" s="37"/>
      <c r="F216" s="37"/>
      <c r="G216" s="37"/>
      <c r="H216" s="37"/>
    </row>
    <row r="217" spans="2:8">
      <c r="B217" s="37"/>
      <c r="C217" s="37"/>
      <c r="D217" s="37"/>
      <c r="E217" s="37"/>
      <c r="F217" s="37"/>
      <c r="G217" s="37"/>
      <c r="H217" s="37"/>
    </row>
    <row r="218" spans="2:8">
      <c r="B218" s="37"/>
      <c r="C218" s="37"/>
      <c r="D218" s="37"/>
      <c r="E218" s="37"/>
      <c r="F218" s="37"/>
      <c r="G218" s="37"/>
      <c r="H218" s="37"/>
    </row>
    <row r="219" spans="2:8">
      <c r="B219" s="37"/>
      <c r="C219" s="37"/>
      <c r="D219" s="37"/>
      <c r="E219" s="37"/>
      <c r="F219" s="37"/>
      <c r="G219" s="37"/>
      <c r="H219" s="37"/>
    </row>
    <row r="220" spans="2:8">
      <c r="B220" s="37"/>
      <c r="C220" s="37"/>
      <c r="D220" s="37"/>
      <c r="E220" s="37"/>
      <c r="F220" s="37"/>
      <c r="G220" s="37"/>
      <c r="H220" s="37"/>
    </row>
    <row r="221" spans="2:8">
      <c r="B221" s="37"/>
      <c r="C221" s="37"/>
      <c r="D221" s="37"/>
      <c r="E221" s="37"/>
      <c r="F221" s="37"/>
      <c r="G221" s="37"/>
      <c r="H221" s="37"/>
    </row>
    <row r="222" spans="2:8">
      <c r="B222" s="37"/>
      <c r="C222" s="37"/>
      <c r="D222" s="37"/>
      <c r="E222" s="37"/>
      <c r="F222" s="37"/>
      <c r="G222" s="37"/>
      <c r="H222" s="37"/>
    </row>
    <row r="223" spans="2:8">
      <c r="B223" s="37"/>
      <c r="C223" s="37"/>
      <c r="D223" s="37"/>
      <c r="E223" s="37"/>
      <c r="F223" s="37"/>
      <c r="G223" s="37"/>
      <c r="H223" s="37"/>
    </row>
    <row r="224" spans="2:8">
      <c r="B224" s="37"/>
      <c r="C224" s="37"/>
      <c r="D224" s="37"/>
      <c r="E224" s="37"/>
      <c r="F224" s="37"/>
      <c r="G224" s="37"/>
      <c r="H224" s="37"/>
    </row>
    <row r="225" spans="2:8">
      <c r="B225" s="37"/>
      <c r="C225" s="37"/>
      <c r="D225" s="37"/>
      <c r="E225" s="37"/>
      <c r="F225" s="37"/>
      <c r="G225" s="37"/>
      <c r="H225" s="37"/>
    </row>
    <row r="226" spans="2:8">
      <c r="B226" s="37"/>
      <c r="C226" s="37"/>
      <c r="D226" s="37"/>
      <c r="E226" s="37"/>
      <c r="F226" s="37"/>
      <c r="G226" s="37"/>
      <c r="H226" s="37"/>
    </row>
    <row r="227" spans="2:8">
      <c r="B227" s="37"/>
      <c r="C227" s="37"/>
      <c r="D227" s="37"/>
      <c r="E227" s="37"/>
      <c r="F227" s="37"/>
      <c r="G227" s="37"/>
      <c r="H227" s="37"/>
    </row>
    <row r="228" spans="2:8">
      <c r="B228" s="37"/>
      <c r="C228" s="37"/>
      <c r="D228" s="37"/>
      <c r="E228" s="37"/>
      <c r="F228" s="37"/>
      <c r="G228" s="37"/>
      <c r="H228" s="37"/>
    </row>
    <row r="229" spans="2:8">
      <c r="B229" s="37"/>
      <c r="C229" s="37"/>
      <c r="D229" s="37"/>
      <c r="E229" s="37"/>
      <c r="F229" s="37"/>
      <c r="G229" s="37"/>
      <c r="H229" s="37"/>
    </row>
    <row r="230" spans="2:8">
      <c r="B230" s="37"/>
      <c r="C230" s="37"/>
      <c r="D230" s="37"/>
      <c r="E230" s="37"/>
      <c r="F230" s="37"/>
      <c r="G230" s="37"/>
      <c r="H230" s="37"/>
    </row>
    <row r="231" spans="2:8">
      <c r="B231" s="37"/>
      <c r="C231" s="37"/>
      <c r="D231" s="37"/>
      <c r="E231" s="37"/>
      <c r="F231" s="37"/>
      <c r="G231" s="37"/>
      <c r="H231" s="37"/>
    </row>
    <row r="232" spans="2:8">
      <c r="B232" s="37"/>
      <c r="C232" s="37"/>
      <c r="D232" s="37"/>
      <c r="E232" s="37"/>
      <c r="F232" s="37"/>
      <c r="G232" s="37"/>
      <c r="H232" s="37"/>
    </row>
    <row r="233" spans="2:8">
      <c r="B233" s="37"/>
      <c r="C233" s="37"/>
      <c r="D233" s="37"/>
      <c r="E233" s="37"/>
      <c r="F233" s="37"/>
      <c r="G233" s="37"/>
      <c r="H233" s="37"/>
    </row>
    <row r="234" spans="2:8">
      <c r="B234" s="37"/>
      <c r="C234" s="37"/>
      <c r="D234" s="37"/>
      <c r="E234" s="37"/>
      <c r="F234" s="37"/>
      <c r="G234" s="37"/>
      <c r="H234" s="37"/>
    </row>
    <row r="235" spans="2:8">
      <c r="B235" s="37"/>
      <c r="C235" s="37"/>
      <c r="D235" s="37"/>
      <c r="E235" s="37"/>
      <c r="F235" s="37"/>
      <c r="G235" s="37"/>
      <c r="H235" s="37"/>
    </row>
    <row r="236" spans="2:8">
      <c r="B236" s="37"/>
      <c r="C236" s="37"/>
      <c r="D236" s="37"/>
      <c r="E236" s="37"/>
      <c r="F236" s="37"/>
      <c r="G236" s="37"/>
      <c r="H236" s="37"/>
    </row>
    <row r="237" spans="2:8">
      <c r="B237" s="37"/>
      <c r="C237" s="37"/>
      <c r="D237" s="37"/>
      <c r="E237" s="37"/>
      <c r="F237" s="37"/>
      <c r="G237" s="37"/>
      <c r="H237" s="37"/>
    </row>
    <row r="238" spans="2:8">
      <c r="B238" s="37"/>
      <c r="C238" s="37"/>
      <c r="D238" s="37"/>
      <c r="E238" s="37"/>
      <c r="F238" s="37"/>
      <c r="G238" s="37"/>
      <c r="H238" s="37"/>
    </row>
    <row r="239" spans="2:8">
      <c r="B239" s="37"/>
      <c r="C239" s="37"/>
      <c r="D239" s="37"/>
      <c r="E239" s="37"/>
      <c r="F239" s="37"/>
      <c r="G239" s="37"/>
      <c r="H239" s="37"/>
    </row>
    <row r="240" spans="2:8">
      <c r="B240" s="37"/>
      <c r="C240" s="37"/>
      <c r="D240" s="37"/>
      <c r="E240" s="37"/>
      <c r="F240" s="37"/>
      <c r="G240" s="37"/>
      <c r="H240" s="37"/>
    </row>
    <row r="241" spans="2:8">
      <c r="B241" s="37"/>
      <c r="C241" s="37"/>
      <c r="D241" s="37"/>
      <c r="E241" s="37"/>
      <c r="F241" s="37"/>
      <c r="G241" s="37"/>
      <c r="H241" s="37"/>
    </row>
    <row r="242" spans="2:8">
      <c r="B242" s="37"/>
      <c r="C242" s="37"/>
      <c r="D242" s="37"/>
      <c r="E242" s="37"/>
      <c r="F242" s="37"/>
      <c r="G242" s="37"/>
      <c r="H242" s="37"/>
    </row>
    <row r="243" spans="2:8">
      <c r="B243" s="37"/>
      <c r="C243" s="37"/>
      <c r="D243" s="37"/>
      <c r="E243" s="37"/>
      <c r="F243" s="37"/>
      <c r="G243" s="37"/>
      <c r="H243" s="37"/>
    </row>
    <row r="244" spans="2:8">
      <c r="B244" s="37"/>
      <c r="C244" s="37"/>
      <c r="D244" s="37"/>
      <c r="E244" s="37"/>
      <c r="F244" s="37"/>
      <c r="G244" s="37"/>
      <c r="H244" s="37"/>
    </row>
    <row r="245" spans="2:8">
      <c r="B245" s="37"/>
      <c r="C245" s="37"/>
      <c r="D245" s="37"/>
      <c r="E245" s="37"/>
      <c r="F245" s="37"/>
      <c r="G245" s="37"/>
      <c r="H245" s="37"/>
    </row>
    <row r="246" spans="2:8">
      <c r="B246" s="37"/>
      <c r="C246" s="37"/>
      <c r="D246" s="37"/>
      <c r="E246" s="37"/>
      <c r="F246" s="37"/>
      <c r="G246" s="37"/>
      <c r="H246" s="37"/>
    </row>
    <row r="247" spans="2:8">
      <c r="B247" s="37"/>
      <c r="C247" s="37"/>
      <c r="D247" s="37"/>
      <c r="E247" s="37"/>
      <c r="F247" s="37"/>
      <c r="G247" s="37"/>
      <c r="H247" s="37"/>
    </row>
    <row r="248" spans="2:8">
      <c r="B248" s="37"/>
      <c r="C248" s="37"/>
      <c r="D248" s="37"/>
      <c r="E248" s="37"/>
      <c r="F248" s="37"/>
      <c r="G248" s="37"/>
      <c r="H248" s="37"/>
    </row>
    <row r="249" spans="2:8">
      <c r="B249" s="37"/>
      <c r="C249" s="37"/>
      <c r="D249" s="37"/>
      <c r="E249" s="37"/>
      <c r="F249" s="37"/>
      <c r="G249" s="37"/>
      <c r="H249" s="37"/>
    </row>
    <row r="250" spans="2:8">
      <c r="B250" s="37"/>
      <c r="C250" s="37"/>
      <c r="D250" s="37"/>
      <c r="E250" s="37"/>
      <c r="F250" s="37"/>
      <c r="G250" s="37"/>
      <c r="H250" s="37"/>
    </row>
    <row r="251" spans="2:8">
      <c r="B251" s="37"/>
      <c r="C251" s="37"/>
      <c r="D251" s="37"/>
      <c r="E251" s="37"/>
      <c r="F251" s="37"/>
      <c r="G251" s="37"/>
      <c r="H251" s="37"/>
    </row>
    <row r="252" spans="2:8">
      <c r="B252" s="37"/>
      <c r="C252" s="37"/>
      <c r="D252" s="37"/>
      <c r="E252" s="37"/>
      <c r="F252" s="37"/>
      <c r="G252" s="37"/>
      <c r="H252" s="37"/>
    </row>
    <row r="253" spans="2:8">
      <c r="B253" s="37"/>
      <c r="C253" s="37"/>
      <c r="D253" s="37"/>
      <c r="E253" s="37"/>
      <c r="F253" s="37"/>
      <c r="G253" s="37"/>
      <c r="H253" s="37"/>
    </row>
    <row r="254" spans="2:8">
      <c r="B254" s="37"/>
      <c r="C254" s="37"/>
      <c r="D254" s="37"/>
      <c r="E254" s="37"/>
      <c r="F254" s="37"/>
      <c r="G254" s="37"/>
      <c r="H254" s="37"/>
    </row>
    <row r="255" spans="2:8">
      <c r="B255" s="37"/>
      <c r="C255" s="37"/>
      <c r="D255" s="37"/>
      <c r="E255" s="37"/>
      <c r="F255" s="37"/>
      <c r="G255" s="37"/>
      <c r="H255" s="37"/>
    </row>
    <row r="256" spans="2:8">
      <c r="B256" s="37"/>
      <c r="C256" s="37"/>
      <c r="D256" s="37"/>
      <c r="E256" s="37"/>
      <c r="F256" s="37"/>
      <c r="G256" s="37"/>
      <c r="H256" s="37"/>
    </row>
    <row r="257" spans="2:8">
      <c r="B257" s="37"/>
      <c r="C257" s="37"/>
      <c r="D257" s="37"/>
      <c r="E257" s="37"/>
      <c r="F257" s="37"/>
      <c r="G257" s="37"/>
      <c r="H257" s="37"/>
    </row>
    <row r="258" spans="2:8">
      <c r="B258" s="37"/>
      <c r="C258" s="37"/>
      <c r="D258" s="37"/>
      <c r="E258" s="37"/>
      <c r="F258" s="37"/>
      <c r="G258" s="37"/>
      <c r="H258" s="37"/>
    </row>
    <row r="259" spans="2:8">
      <c r="B259" s="37"/>
      <c r="C259" s="37"/>
      <c r="D259" s="37"/>
      <c r="E259" s="37"/>
      <c r="F259" s="37"/>
      <c r="G259" s="37"/>
      <c r="H259" s="37"/>
    </row>
    <row r="260" spans="2:8">
      <c r="B260" s="37"/>
      <c r="C260" s="37"/>
      <c r="D260" s="37"/>
      <c r="E260" s="37"/>
      <c r="F260" s="37"/>
      <c r="G260" s="37"/>
      <c r="H260" s="37"/>
    </row>
    <row r="261" spans="2:8">
      <c r="B261" s="37"/>
      <c r="C261" s="37"/>
      <c r="D261" s="37"/>
      <c r="E261" s="37"/>
      <c r="F261" s="37"/>
      <c r="G261" s="37"/>
      <c r="H261" s="37"/>
    </row>
    <row r="262" spans="2:8">
      <c r="B262" s="37"/>
      <c r="C262" s="37"/>
      <c r="D262" s="37"/>
      <c r="E262" s="37"/>
      <c r="F262" s="37"/>
      <c r="G262" s="37"/>
      <c r="H262" s="37"/>
    </row>
    <row r="263" spans="2:8">
      <c r="B263" s="37"/>
      <c r="C263" s="37"/>
      <c r="D263" s="37"/>
      <c r="E263" s="37"/>
      <c r="F263" s="37"/>
      <c r="G263" s="37"/>
      <c r="H263" s="37"/>
    </row>
    <row r="264" spans="2:8">
      <c r="B264" s="37"/>
      <c r="C264" s="37"/>
      <c r="D264" s="37"/>
      <c r="E264" s="37"/>
      <c r="F264" s="37"/>
      <c r="G264" s="37"/>
      <c r="H264" s="37"/>
    </row>
    <row r="265" spans="2:8">
      <c r="B265" s="37"/>
      <c r="C265" s="37"/>
      <c r="D265" s="37"/>
      <c r="E265" s="37"/>
      <c r="F265" s="37"/>
      <c r="G265" s="37"/>
      <c r="H265" s="37"/>
    </row>
    <row r="266" spans="2:8">
      <c r="B266" s="37"/>
      <c r="C266" s="37"/>
      <c r="D266" s="37"/>
      <c r="E266" s="37"/>
      <c r="F266" s="37"/>
      <c r="G266" s="37"/>
      <c r="H266" s="37"/>
    </row>
    <row r="267" spans="2:8">
      <c r="B267" s="37"/>
      <c r="C267" s="37"/>
      <c r="D267" s="37"/>
      <c r="E267" s="37"/>
      <c r="F267" s="37"/>
      <c r="G267" s="37"/>
      <c r="H267" s="37"/>
    </row>
    <row r="268" spans="2:8">
      <c r="B268" s="37"/>
      <c r="C268" s="37"/>
      <c r="D268" s="37"/>
      <c r="E268" s="37"/>
      <c r="F268" s="37"/>
      <c r="G268" s="37"/>
      <c r="H268" s="37"/>
    </row>
    <row r="269" spans="2:8">
      <c r="B269" s="37"/>
      <c r="C269" s="37"/>
      <c r="D269" s="37"/>
      <c r="E269" s="37"/>
      <c r="F269" s="37"/>
      <c r="G269" s="37"/>
      <c r="H269" s="37"/>
    </row>
    <row r="270" spans="2:8">
      <c r="B270" s="37"/>
      <c r="C270" s="37"/>
      <c r="D270" s="37"/>
      <c r="E270" s="37"/>
      <c r="F270" s="37"/>
      <c r="G270" s="37"/>
      <c r="H270" s="37"/>
    </row>
    <row r="271" spans="2:8">
      <c r="B271" s="37"/>
      <c r="C271" s="37"/>
      <c r="D271" s="37"/>
      <c r="E271" s="37"/>
      <c r="F271" s="37"/>
      <c r="G271" s="37"/>
      <c r="H271" s="37"/>
    </row>
    <row r="272" spans="2:8">
      <c r="B272" s="37"/>
      <c r="C272" s="37"/>
      <c r="D272" s="37"/>
      <c r="E272" s="37"/>
      <c r="F272" s="37"/>
      <c r="G272" s="37"/>
      <c r="H272" s="37"/>
    </row>
    <row r="273" spans="2:8">
      <c r="B273" s="37"/>
      <c r="C273" s="37"/>
      <c r="D273" s="37"/>
      <c r="E273" s="37"/>
      <c r="F273" s="37"/>
      <c r="G273" s="37"/>
      <c r="H273" s="37"/>
    </row>
    <row r="274" spans="2:8">
      <c r="B274" s="37"/>
      <c r="C274" s="37"/>
      <c r="D274" s="37"/>
      <c r="E274" s="37"/>
      <c r="F274" s="37"/>
      <c r="G274" s="37"/>
      <c r="H274" s="37"/>
    </row>
    <row r="275" spans="2:8">
      <c r="B275" s="37"/>
      <c r="C275" s="37"/>
      <c r="D275" s="37"/>
      <c r="E275" s="37"/>
      <c r="F275" s="37"/>
      <c r="G275" s="37"/>
      <c r="H275" s="37"/>
    </row>
    <row r="276" spans="2:8">
      <c r="B276" s="37"/>
      <c r="C276" s="37"/>
      <c r="D276" s="37"/>
      <c r="E276" s="37"/>
      <c r="F276" s="37"/>
      <c r="G276" s="37"/>
      <c r="H276" s="37"/>
    </row>
    <row r="277" spans="2:8">
      <c r="B277" s="37"/>
      <c r="C277" s="37"/>
      <c r="D277" s="37"/>
      <c r="E277" s="37"/>
      <c r="F277" s="37"/>
      <c r="G277" s="37"/>
      <c r="H277" s="37"/>
    </row>
    <row r="278" spans="2:8">
      <c r="B278" s="37"/>
      <c r="C278" s="37"/>
      <c r="D278" s="37"/>
      <c r="E278" s="37"/>
      <c r="F278" s="37"/>
      <c r="G278" s="37"/>
      <c r="H278" s="37"/>
    </row>
    <row r="279" spans="2:8">
      <c r="B279" s="37"/>
      <c r="C279" s="37"/>
      <c r="D279" s="37"/>
      <c r="E279" s="37"/>
      <c r="F279" s="37"/>
      <c r="G279" s="37"/>
      <c r="H279" s="37"/>
    </row>
    <row r="280" spans="2:8">
      <c r="B280" s="37"/>
      <c r="C280" s="37"/>
      <c r="D280" s="37"/>
      <c r="E280" s="37"/>
      <c r="F280" s="37"/>
      <c r="G280" s="37"/>
      <c r="H280" s="37"/>
    </row>
    <row r="281" spans="2:8">
      <c r="B281" s="37"/>
      <c r="C281" s="37"/>
      <c r="D281" s="37"/>
      <c r="E281" s="37"/>
      <c r="F281" s="37"/>
      <c r="G281" s="37"/>
      <c r="H281" s="37"/>
    </row>
    <row r="282" spans="2:8">
      <c r="B282" s="37"/>
      <c r="C282" s="37"/>
      <c r="D282" s="37"/>
      <c r="E282" s="37"/>
      <c r="F282" s="37"/>
      <c r="G282" s="37"/>
      <c r="H282" s="37"/>
    </row>
    <row r="283" spans="2:8">
      <c r="B283" s="37"/>
      <c r="C283" s="37"/>
      <c r="D283" s="37"/>
      <c r="E283" s="37"/>
      <c r="F283" s="37"/>
      <c r="G283" s="37"/>
      <c r="H283" s="37"/>
    </row>
    <row r="284" spans="2:8">
      <c r="B284" s="37"/>
      <c r="C284" s="37"/>
      <c r="D284" s="37"/>
      <c r="E284" s="37"/>
      <c r="F284" s="37"/>
      <c r="G284" s="37"/>
      <c r="H284" s="37"/>
    </row>
    <row r="285" spans="2:8">
      <c r="B285" s="37"/>
      <c r="C285" s="37"/>
      <c r="D285" s="37"/>
      <c r="E285" s="37"/>
      <c r="F285" s="37"/>
      <c r="G285" s="37"/>
      <c r="H285" s="37"/>
    </row>
    <row r="286" spans="2:8">
      <c r="B286" s="37"/>
      <c r="C286" s="37"/>
      <c r="D286" s="37"/>
      <c r="E286" s="37"/>
      <c r="F286" s="37"/>
      <c r="G286" s="37"/>
      <c r="H286" s="37"/>
    </row>
    <row r="287" spans="2:8">
      <c r="B287" s="37"/>
      <c r="C287" s="37"/>
      <c r="D287" s="37"/>
      <c r="E287" s="37"/>
      <c r="F287" s="37"/>
      <c r="G287" s="37"/>
      <c r="H287" s="37"/>
    </row>
    <row r="288" spans="2:8">
      <c r="B288" s="37"/>
      <c r="C288" s="37"/>
      <c r="D288" s="37"/>
      <c r="E288" s="37"/>
      <c r="F288" s="37"/>
      <c r="G288" s="37"/>
      <c r="H288" s="37"/>
    </row>
    <row r="289" spans="2:8">
      <c r="B289" s="37"/>
      <c r="C289" s="37"/>
      <c r="D289" s="37"/>
      <c r="E289" s="37"/>
      <c r="F289" s="37"/>
      <c r="G289" s="37"/>
      <c r="H289" s="37"/>
    </row>
    <row r="290" spans="2:8">
      <c r="B290" s="37"/>
      <c r="C290" s="37"/>
      <c r="D290" s="37"/>
      <c r="E290" s="37"/>
      <c r="F290" s="37"/>
      <c r="G290" s="37"/>
      <c r="H290" s="37"/>
    </row>
    <row r="291" spans="2:8">
      <c r="B291" s="37"/>
      <c r="C291" s="37"/>
      <c r="D291" s="37"/>
      <c r="E291" s="37"/>
      <c r="F291" s="37"/>
      <c r="G291" s="37"/>
      <c r="H291" s="37"/>
    </row>
    <row r="292" spans="2:8">
      <c r="B292" s="37"/>
      <c r="C292" s="37"/>
      <c r="D292" s="37"/>
      <c r="E292" s="37"/>
      <c r="F292" s="37"/>
      <c r="G292" s="37"/>
      <c r="H292" s="37"/>
    </row>
    <row r="293" spans="2:8">
      <c r="B293" s="37"/>
      <c r="C293" s="37"/>
      <c r="D293" s="37"/>
      <c r="E293" s="37"/>
      <c r="F293" s="37"/>
      <c r="G293" s="37"/>
      <c r="H293" s="37"/>
    </row>
    <row r="294" spans="2:8">
      <c r="B294" s="37"/>
      <c r="C294" s="37"/>
      <c r="D294" s="37"/>
      <c r="E294" s="37"/>
      <c r="F294" s="37"/>
      <c r="G294" s="37"/>
      <c r="H294" s="37"/>
    </row>
    <row r="295" spans="2:8">
      <c r="B295" s="37"/>
      <c r="C295" s="37"/>
      <c r="D295" s="37"/>
      <c r="E295" s="37"/>
      <c r="F295" s="37"/>
      <c r="G295" s="37"/>
      <c r="H295" s="37"/>
    </row>
    <row r="296" spans="2:8">
      <c r="B296" s="37"/>
      <c r="C296" s="37"/>
      <c r="D296" s="37"/>
      <c r="E296" s="37"/>
      <c r="F296" s="37"/>
      <c r="G296" s="37"/>
      <c r="H296" s="37"/>
    </row>
    <row r="297" spans="2:8">
      <c r="B297" s="37"/>
      <c r="C297" s="37"/>
      <c r="D297" s="37"/>
      <c r="E297" s="37"/>
      <c r="F297" s="37"/>
      <c r="G297" s="37"/>
      <c r="H297" s="37"/>
    </row>
    <row r="298" spans="2:8">
      <c r="B298" s="37"/>
      <c r="C298" s="37"/>
      <c r="D298" s="37"/>
      <c r="E298" s="37"/>
      <c r="F298" s="37"/>
      <c r="G298" s="37"/>
      <c r="H298" s="37"/>
    </row>
    <row r="299" spans="2:8">
      <c r="B299" s="37"/>
      <c r="C299" s="37"/>
      <c r="D299" s="37"/>
      <c r="E299" s="37"/>
      <c r="F299" s="37"/>
      <c r="G299" s="37"/>
      <c r="H299" s="37"/>
    </row>
    <row r="300" spans="2:8">
      <c r="B300" s="37"/>
      <c r="C300" s="37"/>
      <c r="D300" s="37"/>
      <c r="E300" s="37"/>
      <c r="F300" s="37"/>
      <c r="G300" s="37"/>
      <c r="H300" s="37"/>
    </row>
    <row r="301" spans="2:8">
      <c r="B301" s="37"/>
      <c r="C301" s="37"/>
      <c r="D301" s="37"/>
      <c r="E301" s="37"/>
      <c r="F301" s="37"/>
      <c r="G301" s="37"/>
      <c r="H301" s="37"/>
    </row>
    <row r="302" spans="2:8">
      <c r="B302" s="37"/>
      <c r="C302" s="37"/>
      <c r="D302" s="37"/>
      <c r="E302" s="37"/>
      <c r="F302" s="37"/>
      <c r="G302" s="37"/>
      <c r="H302" s="37"/>
    </row>
    <row r="303" spans="2:8">
      <c r="B303" s="37"/>
      <c r="C303" s="37"/>
      <c r="D303" s="37"/>
      <c r="E303" s="37"/>
      <c r="F303" s="37"/>
      <c r="G303" s="37"/>
      <c r="H303" s="37"/>
    </row>
    <row r="304" spans="2:8">
      <c r="B304" s="37"/>
      <c r="C304" s="37"/>
      <c r="D304" s="37"/>
      <c r="E304" s="37"/>
      <c r="F304" s="37"/>
      <c r="G304" s="37"/>
      <c r="H304" s="37"/>
    </row>
    <row r="305" spans="2:8">
      <c r="B305" s="37"/>
      <c r="C305" s="37"/>
      <c r="D305" s="37"/>
      <c r="E305" s="37"/>
      <c r="F305" s="37"/>
      <c r="G305" s="37"/>
      <c r="H305" s="37"/>
    </row>
    <row r="306" spans="2:8">
      <c r="B306" s="37"/>
      <c r="C306" s="37"/>
      <c r="D306" s="37"/>
      <c r="E306" s="37"/>
      <c r="F306" s="37"/>
      <c r="G306" s="37"/>
      <c r="H306" s="37"/>
    </row>
    <row r="307" spans="2:8">
      <c r="B307" s="37"/>
      <c r="C307" s="37"/>
      <c r="D307" s="37"/>
      <c r="E307" s="37"/>
      <c r="F307" s="37"/>
      <c r="G307" s="37"/>
      <c r="H307" s="37"/>
    </row>
    <row r="308" spans="2:8">
      <c r="B308" s="37"/>
      <c r="C308" s="37"/>
      <c r="D308" s="37"/>
      <c r="E308" s="37"/>
      <c r="F308" s="37"/>
      <c r="G308" s="37"/>
      <c r="H308" s="37"/>
    </row>
    <row r="309" spans="2:8">
      <c r="B309" s="37"/>
      <c r="C309" s="37"/>
      <c r="D309" s="37"/>
      <c r="E309" s="37"/>
      <c r="F309" s="37"/>
      <c r="G309" s="37"/>
      <c r="H309" s="37"/>
    </row>
    <row r="310" spans="2:8">
      <c r="B310" s="37"/>
      <c r="C310" s="37"/>
      <c r="D310" s="37"/>
      <c r="E310" s="37"/>
      <c r="F310" s="37"/>
      <c r="G310" s="37"/>
      <c r="H310" s="37"/>
    </row>
    <row r="311" spans="2:8">
      <c r="B311" s="37"/>
      <c r="C311" s="37"/>
      <c r="D311" s="37"/>
      <c r="E311" s="37"/>
      <c r="F311" s="37"/>
      <c r="G311" s="37"/>
      <c r="H311" s="37"/>
    </row>
    <row r="312" spans="2:8">
      <c r="B312" s="37"/>
      <c r="C312" s="37"/>
      <c r="D312" s="37"/>
      <c r="E312" s="37"/>
      <c r="F312" s="37"/>
      <c r="G312" s="37"/>
      <c r="H312" s="37"/>
    </row>
    <row r="313" spans="2:8">
      <c r="B313" s="37"/>
      <c r="C313" s="37"/>
      <c r="D313" s="37"/>
      <c r="E313" s="37"/>
      <c r="F313" s="37"/>
      <c r="G313" s="37"/>
      <c r="H313" s="37"/>
    </row>
    <row r="314" spans="2:8">
      <c r="B314" s="37"/>
      <c r="C314" s="37"/>
      <c r="D314" s="37"/>
      <c r="E314" s="37"/>
      <c r="F314" s="37"/>
      <c r="G314" s="37"/>
      <c r="H314" s="37"/>
    </row>
    <row r="315" spans="2:8">
      <c r="B315" s="37"/>
      <c r="C315" s="37"/>
      <c r="D315" s="37"/>
      <c r="E315" s="37"/>
      <c r="F315" s="37"/>
      <c r="G315" s="37"/>
      <c r="H315" s="37"/>
    </row>
    <row r="316" spans="2:8">
      <c r="B316" s="37"/>
      <c r="C316" s="37"/>
      <c r="D316" s="37"/>
      <c r="E316" s="37"/>
      <c r="F316" s="37"/>
      <c r="G316" s="37"/>
      <c r="H316" s="37"/>
    </row>
    <row r="317" spans="2:8">
      <c r="B317" s="37"/>
      <c r="C317" s="37"/>
      <c r="D317" s="37"/>
      <c r="E317" s="37"/>
      <c r="F317" s="37"/>
      <c r="G317" s="37"/>
      <c r="H317" s="37"/>
    </row>
    <row r="318" spans="2:8">
      <c r="B318" s="37"/>
      <c r="C318" s="37"/>
      <c r="D318" s="37"/>
      <c r="E318" s="37"/>
      <c r="F318" s="37"/>
      <c r="G318" s="37"/>
      <c r="H318" s="37"/>
    </row>
    <row r="319" spans="2:8">
      <c r="B319" s="37"/>
      <c r="C319" s="37"/>
      <c r="D319" s="37"/>
      <c r="E319" s="37"/>
      <c r="F319" s="37"/>
      <c r="G319" s="37"/>
      <c r="H319" s="37"/>
    </row>
    <row r="320" spans="2:8">
      <c r="B320" s="37"/>
      <c r="C320" s="37"/>
      <c r="D320" s="37"/>
      <c r="E320" s="37"/>
      <c r="F320" s="37"/>
      <c r="G320" s="37"/>
      <c r="H320" s="37"/>
    </row>
    <row r="321" spans="2:8">
      <c r="B321" s="37"/>
      <c r="C321" s="37"/>
      <c r="D321" s="37"/>
      <c r="E321" s="37"/>
      <c r="F321" s="37"/>
      <c r="G321" s="37"/>
      <c r="H321" s="37"/>
    </row>
    <row r="322" spans="2:8">
      <c r="B322" s="37"/>
      <c r="C322" s="37"/>
      <c r="D322" s="37"/>
      <c r="E322" s="37"/>
      <c r="F322" s="37"/>
      <c r="G322" s="37"/>
      <c r="H322" s="37"/>
    </row>
    <row r="323" spans="2:8">
      <c r="B323" s="37"/>
      <c r="C323" s="37"/>
      <c r="D323" s="37"/>
      <c r="E323" s="37"/>
      <c r="F323" s="37"/>
      <c r="G323" s="37"/>
      <c r="H323" s="37"/>
    </row>
    <row r="324" spans="2:8">
      <c r="B324" s="37"/>
      <c r="C324" s="37"/>
      <c r="D324" s="37"/>
      <c r="E324" s="37"/>
      <c r="F324" s="37"/>
      <c r="G324" s="37"/>
      <c r="H324" s="37"/>
    </row>
    <row r="325" spans="2:8">
      <c r="B325" s="37"/>
      <c r="C325" s="37"/>
      <c r="D325" s="37"/>
      <c r="E325" s="37"/>
      <c r="F325" s="37"/>
      <c r="G325" s="37"/>
      <c r="H325" s="37"/>
    </row>
    <row r="326" spans="2:8">
      <c r="B326" s="37"/>
      <c r="C326" s="37"/>
      <c r="D326" s="37"/>
      <c r="E326" s="37"/>
      <c r="F326" s="37"/>
      <c r="G326" s="37"/>
      <c r="H326" s="37"/>
    </row>
    <row r="327" spans="2:8">
      <c r="B327" s="37"/>
      <c r="C327" s="37"/>
      <c r="D327" s="37"/>
      <c r="E327" s="37"/>
      <c r="F327" s="37"/>
      <c r="G327" s="37"/>
      <c r="H327" s="37"/>
    </row>
    <row r="328" spans="2:8">
      <c r="B328" s="37"/>
      <c r="C328" s="37"/>
      <c r="D328" s="37"/>
      <c r="E328" s="37"/>
      <c r="F328" s="37"/>
      <c r="G328" s="37"/>
      <c r="H328" s="37"/>
    </row>
    <row r="329" spans="2:8">
      <c r="B329" s="37"/>
      <c r="C329" s="37"/>
      <c r="D329" s="37"/>
      <c r="E329" s="37"/>
      <c r="F329" s="37"/>
      <c r="G329" s="37"/>
      <c r="H329" s="37"/>
    </row>
    <row r="330" spans="2:8">
      <c r="B330" s="37"/>
      <c r="C330" s="37"/>
      <c r="D330" s="37"/>
      <c r="E330" s="37"/>
      <c r="F330" s="37"/>
      <c r="G330" s="37"/>
      <c r="H330" s="37"/>
    </row>
    <row r="331" spans="2:8">
      <c r="B331" s="37"/>
      <c r="C331" s="37"/>
      <c r="D331" s="37"/>
      <c r="E331" s="37"/>
      <c r="F331" s="37"/>
      <c r="G331" s="37"/>
      <c r="H331" s="37"/>
    </row>
    <row r="332" spans="2:8">
      <c r="B332" s="37"/>
      <c r="C332" s="37"/>
      <c r="D332" s="37"/>
      <c r="E332" s="37"/>
      <c r="F332" s="37"/>
      <c r="G332" s="37"/>
      <c r="H332" s="37"/>
    </row>
    <row r="333" spans="2:8">
      <c r="B333" s="37"/>
      <c r="C333" s="37"/>
      <c r="D333" s="37"/>
      <c r="E333" s="37"/>
      <c r="F333" s="37"/>
      <c r="G333" s="37"/>
      <c r="H333" s="37"/>
    </row>
    <row r="334" spans="2:8">
      <c r="B334" s="37"/>
      <c r="C334" s="37"/>
      <c r="D334" s="37"/>
      <c r="E334" s="37"/>
      <c r="F334" s="37"/>
      <c r="G334" s="37"/>
      <c r="H334" s="37"/>
    </row>
    <row r="335" spans="2:8">
      <c r="B335" s="37"/>
      <c r="C335" s="37"/>
      <c r="D335" s="37"/>
      <c r="E335" s="37"/>
      <c r="F335" s="37"/>
      <c r="G335" s="37"/>
      <c r="H335" s="37"/>
    </row>
    <row r="336" spans="2:8">
      <c r="B336" s="37"/>
      <c r="C336" s="37"/>
      <c r="D336" s="37"/>
      <c r="E336" s="37"/>
      <c r="F336" s="37"/>
      <c r="G336" s="37"/>
      <c r="H336" s="37"/>
    </row>
    <row r="337" spans="2:8">
      <c r="B337" s="37"/>
      <c r="C337" s="37"/>
      <c r="D337" s="37"/>
      <c r="E337" s="37"/>
      <c r="F337" s="37"/>
      <c r="G337" s="37"/>
      <c r="H337" s="37"/>
    </row>
    <row r="338" spans="2:8">
      <c r="B338" s="37"/>
      <c r="C338" s="37"/>
      <c r="D338" s="37"/>
      <c r="E338" s="37"/>
      <c r="F338" s="37"/>
      <c r="G338" s="37"/>
      <c r="H338" s="37"/>
    </row>
    <row r="339" spans="2:8">
      <c r="B339" s="37"/>
      <c r="C339" s="37"/>
      <c r="D339" s="37"/>
      <c r="E339" s="37"/>
      <c r="F339" s="37"/>
      <c r="G339" s="37"/>
      <c r="H339" s="37"/>
    </row>
    <row r="340" spans="2:8">
      <c r="B340" s="37"/>
      <c r="C340" s="37"/>
      <c r="D340" s="37"/>
      <c r="E340" s="37"/>
      <c r="F340" s="37"/>
      <c r="G340" s="37"/>
      <c r="H340" s="37"/>
    </row>
    <row r="341" spans="2:8">
      <c r="B341" s="37"/>
      <c r="C341" s="37"/>
      <c r="D341" s="37"/>
      <c r="E341" s="37"/>
      <c r="F341" s="37"/>
      <c r="G341" s="37"/>
      <c r="H341" s="37"/>
    </row>
    <row r="342" spans="2:8">
      <c r="B342" s="37"/>
      <c r="C342" s="37"/>
      <c r="D342" s="37"/>
      <c r="E342" s="37"/>
      <c r="F342" s="37"/>
      <c r="G342" s="37"/>
      <c r="H342" s="37"/>
    </row>
    <row r="343" spans="2:8">
      <c r="B343" s="37"/>
      <c r="C343" s="37"/>
      <c r="D343" s="37"/>
      <c r="E343" s="37"/>
      <c r="F343" s="37"/>
      <c r="G343" s="37"/>
      <c r="H343" s="37"/>
    </row>
    <row r="344" spans="2:8">
      <c r="B344" s="37"/>
      <c r="C344" s="37"/>
      <c r="D344" s="37"/>
      <c r="E344" s="37"/>
      <c r="F344" s="37"/>
      <c r="G344" s="37"/>
      <c r="H344" s="37"/>
    </row>
    <row r="345" spans="2:8">
      <c r="B345" s="37"/>
      <c r="C345" s="37"/>
      <c r="D345" s="37"/>
      <c r="E345" s="37"/>
      <c r="F345" s="37"/>
      <c r="G345" s="37"/>
      <c r="H345" s="37"/>
    </row>
    <row r="346" spans="2:8">
      <c r="B346" s="37"/>
      <c r="C346" s="37"/>
      <c r="D346" s="37"/>
      <c r="E346" s="37"/>
      <c r="F346" s="37"/>
      <c r="G346" s="37"/>
      <c r="H346" s="37"/>
    </row>
    <row r="347" spans="2:8">
      <c r="B347" s="37"/>
      <c r="C347" s="37"/>
      <c r="D347" s="37"/>
      <c r="E347" s="37"/>
      <c r="F347" s="37"/>
      <c r="G347" s="37"/>
      <c r="H347" s="37"/>
    </row>
    <row r="348" spans="2:8">
      <c r="B348" s="37"/>
      <c r="C348" s="37"/>
      <c r="D348" s="37"/>
      <c r="E348" s="37"/>
      <c r="F348" s="37"/>
      <c r="G348" s="37"/>
      <c r="H348" s="37"/>
    </row>
    <row r="349" spans="2:8">
      <c r="B349" s="37"/>
      <c r="C349" s="37"/>
      <c r="D349" s="37"/>
      <c r="E349" s="37"/>
      <c r="F349" s="37"/>
      <c r="G349" s="37"/>
      <c r="H349" s="37"/>
    </row>
    <row r="350" spans="2:8">
      <c r="B350" s="37"/>
      <c r="C350" s="37"/>
      <c r="D350" s="37"/>
      <c r="E350" s="37"/>
      <c r="F350" s="37"/>
      <c r="G350" s="37"/>
      <c r="H350" s="37"/>
    </row>
    <row r="351" spans="2:8">
      <c r="B351" s="37"/>
      <c r="C351" s="37"/>
      <c r="D351" s="37"/>
      <c r="E351" s="37"/>
      <c r="F351" s="37"/>
      <c r="G351" s="37"/>
      <c r="H351" s="37"/>
    </row>
    <row r="352" spans="2:8">
      <c r="B352" s="37"/>
      <c r="C352" s="37"/>
      <c r="D352" s="37"/>
      <c r="E352" s="37"/>
      <c r="F352" s="37"/>
      <c r="G352" s="37"/>
      <c r="H352" s="37"/>
    </row>
    <row r="353" spans="2:8">
      <c r="B353" s="37"/>
      <c r="C353" s="37"/>
      <c r="D353" s="37"/>
      <c r="E353" s="37"/>
      <c r="F353" s="37"/>
      <c r="G353" s="37"/>
      <c r="H353" s="37"/>
    </row>
    <row r="354" spans="2:8">
      <c r="B354" s="37"/>
      <c r="C354" s="37"/>
      <c r="D354" s="37"/>
      <c r="E354" s="37"/>
      <c r="F354" s="37"/>
      <c r="G354" s="37"/>
      <c r="H354" s="37"/>
    </row>
    <row r="355" spans="2:8">
      <c r="B355" s="37"/>
      <c r="C355" s="37"/>
      <c r="D355" s="37"/>
      <c r="E355" s="37"/>
      <c r="F355" s="37"/>
      <c r="G355" s="37"/>
      <c r="H355" s="37"/>
    </row>
    <row r="356" spans="2:8">
      <c r="B356" s="37"/>
      <c r="C356" s="37"/>
      <c r="D356" s="37"/>
      <c r="E356" s="37"/>
      <c r="F356" s="37"/>
      <c r="G356" s="37"/>
      <c r="H356" s="37"/>
    </row>
    <row r="357" spans="2:8">
      <c r="B357" s="37"/>
      <c r="C357" s="37"/>
      <c r="D357" s="37"/>
      <c r="E357" s="37"/>
      <c r="F357" s="37"/>
      <c r="G357" s="37"/>
      <c r="H357" s="37"/>
    </row>
    <row r="358" spans="2:8">
      <c r="B358" s="37"/>
      <c r="C358" s="37"/>
      <c r="D358" s="37"/>
      <c r="E358" s="37"/>
      <c r="F358" s="37"/>
      <c r="G358" s="37"/>
      <c r="H358" s="37"/>
    </row>
    <row r="359" spans="2:8">
      <c r="B359" s="37"/>
      <c r="C359" s="37"/>
      <c r="D359" s="37"/>
      <c r="E359" s="37"/>
      <c r="F359" s="37"/>
      <c r="G359" s="37"/>
      <c r="H359" s="37"/>
    </row>
    <row r="360" spans="2:8">
      <c r="B360" s="37"/>
      <c r="C360" s="37"/>
      <c r="D360" s="37"/>
      <c r="E360" s="37"/>
      <c r="F360" s="37"/>
      <c r="G360" s="37"/>
      <c r="H360" s="37"/>
    </row>
    <row r="361" spans="2:8">
      <c r="B361" s="37"/>
      <c r="C361" s="37"/>
      <c r="D361" s="37"/>
      <c r="E361" s="37"/>
      <c r="F361" s="37"/>
      <c r="G361" s="37"/>
      <c r="H361" s="37"/>
    </row>
    <row r="362" spans="2:8">
      <c r="B362" s="37"/>
      <c r="C362" s="37"/>
      <c r="D362" s="37"/>
      <c r="E362" s="37"/>
      <c r="F362" s="37"/>
      <c r="G362" s="37"/>
      <c r="H362" s="37"/>
    </row>
    <row r="363" spans="2:8">
      <c r="B363" s="37"/>
      <c r="C363" s="37"/>
      <c r="D363" s="37"/>
      <c r="E363" s="37"/>
      <c r="F363" s="37"/>
      <c r="G363" s="37"/>
      <c r="H363" s="37"/>
    </row>
    <row r="364" spans="2:8">
      <c r="B364" s="37"/>
      <c r="C364" s="37"/>
      <c r="D364" s="37"/>
      <c r="E364" s="37"/>
      <c r="F364" s="37"/>
      <c r="G364" s="37"/>
      <c r="H364" s="37"/>
    </row>
    <row r="365" spans="2:8">
      <c r="B365" s="37"/>
      <c r="C365" s="37"/>
      <c r="D365" s="37"/>
      <c r="E365" s="37"/>
      <c r="F365" s="37"/>
      <c r="G365" s="37"/>
      <c r="H365" s="37"/>
    </row>
    <row r="366" spans="2:8">
      <c r="B366" s="37"/>
      <c r="C366" s="37"/>
      <c r="D366" s="37"/>
      <c r="E366" s="37"/>
      <c r="F366" s="37"/>
      <c r="G366" s="37"/>
      <c r="H366" s="37"/>
    </row>
    <row r="367" spans="2:8">
      <c r="B367" s="37"/>
      <c r="C367" s="37"/>
      <c r="D367" s="37"/>
      <c r="E367" s="37"/>
      <c r="F367" s="37"/>
      <c r="G367" s="37"/>
      <c r="H367" s="37"/>
    </row>
    <row r="368" spans="2:8">
      <c r="B368" s="37"/>
      <c r="C368" s="37"/>
      <c r="D368" s="37"/>
      <c r="E368" s="37"/>
      <c r="F368" s="37"/>
      <c r="G368" s="37"/>
      <c r="H368" s="37"/>
    </row>
    <row r="369" spans="2:8">
      <c r="B369" s="37"/>
      <c r="C369" s="37"/>
      <c r="D369" s="37"/>
      <c r="E369" s="37"/>
      <c r="F369" s="37"/>
      <c r="G369" s="37"/>
      <c r="H369" s="37"/>
    </row>
    <row r="370" spans="2:8">
      <c r="B370" s="37"/>
      <c r="C370" s="37"/>
      <c r="D370" s="37"/>
      <c r="E370" s="37"/>
      <c r="F370" s="37"/>
      <c r="G370" s="37"/>
      <c r="H370" s="37"/>
    </row>
    <row r="371" spans="2:8">
      <c r="B371" s="37"/>
      <c r="C371" s="37"/>
      <c r="D371" s="37"/>
      <c r="E371" s="37"/>
      <c r="F371" s="37"/>
      <c r="G371" s="37"/>
      <c r="H371" s="37"/>
    </row>
    <row r="372" spans="2:8">
      <c r="B372" s="37"/>
      <c r="C372" s="37"/>
      <c r="D372" s="37"/>
      <c r="E372" s="37"/>
      <c r="F372" s="37"/>
      <c r="G372" s="37"/>
      <c r="H372" s="37"/>
    </row>
    <row r="373" spans="2:8">
      <c r="B373" s="37"/>
      <c r="C373" s="37"/>
      <c r="D373" s="37"/>
      <c r="E373" s="37"/>
      <c r="F373" s="37"/>
      <c r="G373" s="37"/>
      <c r="H373" s="37"/>
    </row>
    <row r="374" spans="2:8">
      <c r="B374" s="37"/>
      <c r="C374" s="37"/>
      <c r="D374" s="37"/>
      <c r="E374" s="37"/>
      <c r="F374" s="37"/>
      <c r="G374" s="37"/>
      <c r="H374" s="37"/>
    </row>
    <row r="375" spans="2:8">
      <c r="B375" s="37"/>
      <c r="C375" s="37"/>
      <c r="D375" s="37"/>
      <c r="E375" s="37"/>
      <c r="F375" s="37"/>
      <c r="G375" s="37"/>
      <c r="H375" s="37"/>
    </row>
    <row r="376" spans="2:8">
      <c r="B376" s="37"/>
      <c r="C376" s="37"/>
      <c r="D376" s="37"/>
      <c r="E376" s="37"/>
      <c r="F376" s="37"/>
      <c r="G376" s="37"/>
      <c r="H376" s="37"/>
    </row>
    <row r="377" spans="2:8">
      <c r="B377" s="37"/>
      <c r="C377" s="37"/>
      <c r="D377" s="37"/>
      <c r="E377" s="37"/>
      <c r="F377" s="37"/>
      <c r="G377" s="37"/>
      <c r="H377" s="37"/>
    </row>
    <row r="378" spans="2:8">
      <c r="B378" s="37"/>
      <c r="C378" s="37"/>
      <c r="D378" s="37"/>
      <c r="E378" s="37"/>
      <c r="F378" s="37"/>
      <c r="G378" s="37"/>
      <c r="H378" s="37"/>
    </row>
    <row r="379" spans="2:8">
      <c r="B379" s="37"/>
      <c r="C379" s="37"/>
      <c r="D379" s="37"/>
      <c r="E379" s="37"/>
      <c r="F379" s="37"/>
      <c r="G379" s="37"/>
      <c r="H379" s="37"/>
    </row>
    <row r="380" spans="2:8">
      <c r="B380" s="37"/>
      <c r="C380" s="37"/>
      <c r="D380" s="37"/>
      <c r="E380" s="37"/>
      <c r="F380" s="37"/>
      <c r="G380" s="37"/>
      <c r="H380" s="37"/>
    </row>
    <row r="381" spans="2:8">
      <c r="B381" s="37"/>
      <c r="C381" s="37"/>
      <c r="D381" s="37"/>
      <c r="E381" s="37"/>
      <c r="F381" s="37"/>
      <c r="G381" s="37"/>
      <c r="H381" s="37"/>
    </row>
    <row r="382" spans="2:8">
      <c r="B382" s="37"/>
      <c r="C382" s="37"/>
      <c r="D382" s="37"/>
      <c r="E382" s="37"/>
      <c r="F382" s="37"/>
      <c r="G382" s="37"/>
      <c r="H382" s="37"/>
    </row>
    <row r="383" spans="2:8">
      <c r="B383" s="37"/>
      <c r="C383" s="37"/>
      <c r="D383" s="37"/>
      <c r="E383" s="37"/>
      <c r="F383" s="37"/>
      <c r="G383" s="37"/>
      <c r="H383" s="37"/>
    </row>
    <row r="384" spans="2:8">
      <c r="B384" s="37"/>
      <c r="C384" s="37"/>
      <c r="D384" s="37"/>
      <c r="E384" s="37"/>
      <c r="F384" s="37"/>
      <c r="G384" s="37"/>
      <c r="H384" s="37"/>
    </row>
    <row r="385" spans="2:8">
      <c r="B385" s="37"/>
      <c r="C385" s="37"/>
      <c r="D385" s="37"/>
      <c r="E385" s="37"/>
      <c r="F385" s="37"/>
      <c r="G385" s="37"/>
      <c r="H385" s="37"/>
    </row>
    <row r="386" spans="2:8">
      <c r="B386" s="37"/>
      <c r="C386" s="37"/>
      <c r="D386" s="37"/>
      <c r="E386" s="37"/>
      <c r="F386" s="37"/>
      <c r="G386" s="37"/>
      <c r="H386" s="37"/>
    </row>
    <row r="387" spans="2:8">
      <c r="B387" s="37"/>
      <c r="C387" s="37"/>
      <c r="D387" s="37"/>
      <c r="E387" s="37"/>
      <c r="F387" s="37"/>
      <c r="G387" s="37"/>
      <c r="H387" s="37"/>
    </row>
    <row r="388" spans="2:8">
      <c r="B388" s="37"/>
      <c r="C388" s="37"/>
      <c r="D388" s="37"/>
      <c r="E388" s="37"/>
      <c r="F388" s="37"/>
      <c r="G388" s="37"/>
      <c r="H388" s="37"/>
    </row>
    <row r="389" spans="2:8">
      <c r="B389" s="37"/>
      <c r="C389" s="37"/>
      <c r="D389" s="37"/>
      <c r="E389" s="37"/>
      <c r="F389" s="37"/>
      <c r="G389" s="37"/>
      <c r="H389" s="37"/>
    </row>
    <row r="390" spans="2:8">
      <c r="B390" s="37"/>
      <c r="C390" s="37"/>
      <c r="D390" s="37"/>
      <c r="E390" s="37"/>
      <c r="F390" s="37"/>
      <c r="G390" s="37"/>
      <c r="H390" s="37"/>
    </row>
    <row r="391" spans="2:8">
      <c r="B391" s="37"/>
      <c r="C391" s="37"/>
      <c r="D391" s="37"/>
      <c r="E391" s="37"/>
      <c r="F391" s="37"/>
      <c r="G391" s="37"/>
      <c r="H391" s="37"/>
    </row>
    <row r="392" spans="2:8">
      <c r="B392" s="37"/>
      <c r="C392" s="37"/>
      <c r="D392" s="37"/>
      <c r="E392" s="37"/>
      <c r="F392" s="37"/>
      <c r="G392" s="37"/>
      <c r="H392" s="37"/>
    </row>
    <row r="393" spans="2:8">
      <c r="B393" s="37"/>
      <c r="C393" s="37"/>
      <c r="D393" s="37"/>
      <c r="E393" s="37"/>
      <c r="F393" s="37"/>
      <c r="G393" s="37"/>
      <c r="H393" s="37"/>
    </row>
    <row r="394" spans="2:8">
      <c r="B394" s="37"/>
      <c r="C394" s="37"/>
      <c r="D394" s="37"/>
      <c r="E394" s="37"/>
      <c r="F394" s="37"/>
      <c r="G394" s="37"/>
      <c r="H394" s="37"/>
    </row>
    <row r="395" spans="2:8">
      <c r="B395" s="37"/>
      <c r="C395" s="37"/>
      <c r="D395" s="37"/>
      <c r="E395" s="37"/>
      <c r="F395" s="37"/>
      <c r="G395" s="37"/>
      <c r="H395" s="37"/>
    </row>
    <row r="396" spans="2:8">
      <c r="B396" s="37"/>
      <c r="C396" s="37"/>
      <c r="D396" s="37"/>
      <c r="E396" s="37"/>
      <c r="F396" s="37"/>
      <c r="G396" s="37"/>
      <c r="H396" s="37"/>
    </row>
    <row r="397" spans="2:8">
      <c r="B397" s="37"/>
      <c r="C397" s="37"/>
      <c r="D397" s="37"/>
      <c r="E397" s="37"/>
      <c r="F397" s="37"/>
      <c r="G397" s="37"/>
      <c r="H397" s="37"/>
    </row>
    <row r="398" spans="2:8">
      <c r="B398" s="37"/>
      <c r="C398" s="37"/>
      <c r="D398" s="37"/>
      <c r="E398" s="37"/>
      <c r="F398" s="37"/>
      <c r="G398" s="37"/>
      <c r="H398" s="37"/>
    </row>
    <row r="399" spans="2:8">
      <c r="B399" s="37"/>
      <c r="C399" s="37"/>
      <c r="D399" s="37"/>
      <c r="E399" s="37"/>
      <c r="F399" s="37"/>
      <c r="G399" s="37"/>
      <c r="H399" s="37"/>
    </row>
    <row r="400" spans="2:8">
      <c r="B400" s="37"/>
      <c r="C400" s="37"/>
      <c r="D400" s="37"/>
      <c r="E400" s="37"/>
      <c r="F400" s="37"/>
      <c r="G400" s="37"/>
      <c r="H400" s="37"/>
    </row>
    <row r="401" spans="2:8">
      <c r="B401" s="37"/>
      <c r="C401" s="37"/>
      <c r="D401" s="37"/>
      <c r="E401" s="37"/>
      <c r="F401" s="37"/>
      <c r="G401" s="37"/>
      <c r="H401" s="37"/>
    </row>
    <row r="402" spans="2:8">
      <c r="B402" s="37"/>
      <c r="C402" s="37"/>
      <c r="D402" s="37"/>
      <c r="E402" s="37"/>
      <c r="F402" s="37"/>
      <c r="G402" s="37"/>
      <c r="H402" s="37"/>
    </row>
    <row r="403" spans="2:8">
      <c r="B403" s="37"/>
      <c r="C403" s="37"/>
      <c r="D403" s="37"/>
      <c r="E403" s="37"/>
      <c r="F403" s="37"/>
      <c r="G403" s="37"/>
      <c r="H403" s="37"/>
    </row>
    <row r="404" spans="2:8">
      <c r="B404" s="37"/>
      <c r="C404" s="37"/>
      <c r="D404" s="37"/>
      <c r="E404" s="37"/>
      <c r="F404" s="37"/>
      <c r="G404" s="37"/>
      <c r="H404" s="37"/>
    </row>
    <row r="405" spans="2:8">
      <c r="B405" s="37"/>
      <c r="C405" s="37"/>
      <c r="D405" s="37"/>
      <c r="E405" s="37"/>
      <c r="F405" s="37"/>
      <c r="G405" s="37"/>
      <c r="H405" s="37"/>
    </row>
    <row r="406" spans="2:8">
      <c r="B406" s="37"/>
      <c r="C406" s="37"/>
      <c r="D406" s="37"/>
      <c r="E406" s="37"/>
      <c r="F406" s="37"/>
      <c r="G406" s="37"/>
      <c r="H406" s="37"/>
    </row>
    <row r="407" spans="2:8">
      <c r="B407" s="37"/>
      <c r="C407" s="37"/>
      <c r="D407" s="37"/>
      <c r="E407" s="37"/>
      <c r="F407" s="37"/>
      <c r="G407" s="37"/>
      <c r="H407" s="37"/>
    </row>
    <row r="408" spans="2:8">
      <c r="B408" s="37"/>
      <c r="C408" s="37"/>
      <c r="D408" s="37"/>
      <c r="E408" s="37"/>
      <c r="F408" s="37"/>
      <c r="G408" s="37"/>
      <c r="H408" s="37"/>
    </row>
    <row r="409" spans="2:8">
      <c r="B409" s="37"/>
      <c r="C409" s="37"/>
      <c r="D409" s="37"/>
      <c r="E409" s="37"/>
      <c r="F409" s="37"/>
      <c r="G409" s="37"/>
      <c r="H409" s="37"/>
    </row>
    <row r="410" spans="2:8">
      <c r="B410" s="37"/>
      <c r="C410" s="37"/>
      <c r="D410" s="37"/>
      <c r="E410" s="37"/>
      <c r="F410" s="37"/>
      <c r="G410" s="37"/>
      <c r="H410" s="37"/>
    </row>
    <row r="411" spans="2:8">
      <c r="B411" s="37"/>
      <c r="C411" s="37"/>
      <c r="D411" s="37"/>
      <c r="E411" s="37"/>
      <c r="F411" s="37"/>
      <c r="G411" s="37"/>
      <c r="H411" s="37"/>
    </row>
    <row r="412" spans="2:8">
      <c r="B412" s="37"/>
      <c r="C412" s="37"/>
      <c r="D412" s="37"/>
      <c r="E412" s="37"/>
      <c r="F412" s="37"/>
      <c r="G412" s="37"/>
      <c r="H412" s="37"/>
    </row>
    <row r="413" spans="2:8">
      <c r="B413" s="37"/>
      <c r="C413" s="37"/>
      <c r="D413" s="37"/>
      <c r="E413" s="37"/>
      <c r="F413" s="37"/>
      <c r="G413" s="37"/>
      <c r="H413" s="37"/>
    </row>
    <row r="414" spans="2:8">
      <c r="B414" s="37"/>
      <c r="C414" s="37"/>
      <c r="D414" s="37"/>
      <c r="E414" s="37"/>
      <c r="F414" s="37"/>
      <c r="G414" s="37"/>
      <c r="H414" s="37"/>
    </row>
    <row r="415" spans="2:8">
      <c r="B415" s="37"/>
      <c r="C415" s="37"/>
      <c r="D415" s="37"/>
      <c r="E415" s="37"/>
      <c r="F415" s="37"/>
      <c r="G415" s="37"/>
      <c r="H415" s="37"/>
    </row>
    <row r="416" spans="2:8">
      <c r="B416" s="37"/>
      <c r="C416" s="37"/>
      <c r="D416" s="37"/>
      <c r="E416" s="37"/>
      <c r="F416" s="37"/>
      <c r="G416" s="37"/>
      <c r="H416" s="37"/>
    </row>
    <row r="417" spans="2:8">
      <c r="B417" s="37"/>
      <c r="C417" s="37"/>
      <c r="D417" s="37"/>
      <c r="E417" s="37"/>
      <c r="F417" s="37"/>
      <c r="G417" s="37"/>
      <c r="H417" s="37"/>
    </row>
    <row r="418" spans="2:8">
      <c r="B418" s="37"/>
      <c r="C418" s="37"/>
      <c r="D418" s="37"/>
      <c r="E418" s="37"/>
      <c r="F418" s="37"/>
      <c r="G418" s="37"/>
      <c r="H418" s="37"/>
    </row>
    <row r="419" spans="2:8">
      <c r="B419" s="37"/>
      <c r="C419" s="37"/>
      <c r="D419" s="37"/>
      <c r="E419" s="37"/>
      <c r="F419" s="37"/>
      <c r="G419" s="37"/>
      <c r="H419" s="37"/>
    </row>
    <row r="420" spans="2:8">
      <c r="B420" s="37"/>
      <c r="C420" s="37"/>
      <c r="D420" s="37"/>
      <c r="E420" s="37"/>
      <c r="F420" s="37"/>
      <c r="G420" s="37"/>
      <c r="H420" s="37"/>
    </row>
    <row r="421" spans="2:8">
      <c r="B421" s="37"/>
      <c r="C421" s="37"/>
      <c r="D421" s="37"/>
      <c r="E421" s="37"/>
      <c r="F421" s="37"/>
      <c r="G421" s="37"/>
      <c r="H421" s="37"/>
    </row>
    <row r="422" spans="2:8">
      <c r="B422" s="37"/>
      <c r="C422" s="37"/>
      <c r="D422" s="37"/>
      <c r="E422" s="37"/>
      <c r="F422" s="37"/>
      <c r="G422" s="37"/>
      <c r="H422" s="37"/>
    </row>
    <row r="423" spans="2:8">
      <c r="B423" s="37"/>
      <c r="C423" s="37"/>
      <c r="D423" s="37"/>
      <c r="E423" s="37"/>
      <c r="F423" s="37"/>
      <c r="G423" s="37"/>
      <c r="H423" s="37"/>
    </row>
    <row r="424" spans="2:8">
      <c r="B424" s="37"/>
      <c r="C424" s="37"/>
      <c r="D424" s="37"/>
      <c r="E424" s="37"/>
      <c r="F424" s="37"/>
      <c r="G424" s="37"/>
      <c r="H424" s="37"/>
    </row>
    <row r="425" spans="2:8">
      <c r="B425" s="37"/>
      <c r="C425" s="37"/>
      <c r="D425" s="37"/>
      <c r="E425" s="37"/>
      <c r="F425" s="37"/>
      <c r="G425" s="37"/>
      <c r="H425" s="37"/>
    </row>
    <row r="426" spans="2:8">
      <c r="B426" s="37"/>
      <c r="C426" s="37"/>
      <c r="D426" s="37"/>
      <c r="E426" s="37"/>
      <c r="F426" s="37"/>
      <c r="G426" s="37"/>
      <c r="H426" s="37"/>
    </row>
    <row r="427" spans="2:8">
      <c r="B427" s="37"/>
      <c r="C427" s="37"/>
      <c r="D427" s="37"/>
      <c r="E427" s="37"/>
      <c r="F427" s="37"/>
      <c r="G427" s="37"/>
      <c r="H427" s="37"/>
    </row>
    <row r="428" spans="2:8">
      <c r="B428" s="37"/>
      <c r="C428" s="37"/>
      <c r="D428" s="37"/>
      <c r="E428" s="37"/>
      <c r="F428" s="37"/>
      <c r="G428" s="37"/>
      <c r="H428" s="37"/>
    </row>
    <row r="429" spans="2:8">
      <c r="B429" s="37"/>
      <c r="C429" s="37"/>
      <c r="D429" s="37"/>
      <c r="E429" s="37"/>
      <c r="F429" s="37"/>
      <c r="G429" s="37"/>
      <c r="H429" s="37"/>
    </row>
    <row r="430" spans="2:8">
      <c r="B430" s="37"/>
      <c r="C430" s="37"/>
      <c r="D430" s="37"/>
      <c r="E430" s="37"/>
      <c r="F430" s="37"/>
      <c r="G430" s="37"/>
      <c r="H430" s="37"/>
    </row>
    <row r="431" spans="2:8">
      <c r="B431" s="37"/>
      <c r="C431" s="37"/>
      <c r="D431" s="37"/>
      <c r="E431" s="37"/>
      <c r="F431" s="37"/>
      <c r="G431" s="37"/>
      <c r="H431" s="37"/>
    </row>
    <row r="432" spans="2:8">
      <c r="B432" s="37"/>
      <c r="C432" s="37"/>
      <c r="D432" s="37"/>
      <c r="E432" s="37"/>
      <c r="F432" s="37"/>
      <c r="G432" s="37"/>
      <c r="H432" s="37"/>
    </row>
    <row r="433" spans="2:8">
      <c r="B433" s="37"/>
      <c r="C433" s="37"/>
      <c r="D433" s="37"/>
      <c r="E433" s="37"/>
      <c r="F433" s="37"/>
      <c r="G433" s="37"/>
      <c r="H433" s="37"/>
    </row>
    <row r="434" spans="2:8">
      <c r="B434" s="37"/>
      <c r="C434" s="37"/>
      <c r="D434" s="37"/>
      <c r="E434" s="37"/>
      <c r="F434" s="37"/>
      <c r="G434" s="37"/>
      <c r="H434" s="37"/>
    </row>
    <row r="435" spans="2:8">
      <c r="B435" s="37"/>
      <c r="C435" s="37"/>
      <c r="D435" s="37"/>
      <c r="E435" s="37"/>
      <c r="F435" s="37"/>
      <c r="G435" s="37"/>
      <c r="H435" s="37"/>
    </row>
    <row r="436" spans="2:8">
      <c r="B436" s="37"/>
      <c r="C436" s="37"/>
      <c r="D436" s="37"/>
      <c r="E436" s="37"/>
      <c r="F436" s="37"/>
      <c r="G436" s="37"/>
      <c r="H436" s="37"/>
    </row>
    <row r="437" spans="2:8">
      <c r="B437" s="37"/>
      <c r="C437" s="37"/>
      <c r="D437" s="37"/>
      <c r="E437" s="37"/>
      <c r="F437" s="37"/>
      <c r="G437" s="37"/>
      <c r="H437" s="37"/>
    </row>
    <row r="438" spans="2:8">
      <c r="B438" s="37"/>
      <c r="C438" s="37"/>
      <c r="D438" s="37"/>
      <c r="E438" s="37"/>
      <c r="F438" s="37"/>
      <c r="G438" s="37"/>
      <c r="H438" s="37"/>
    </row>
    <row r="439" spans="2:8">
      <c r="B439" s="37"/>
      <c r="C439" s="37"/>
      <c r="D439" s="37"/>
      <c r="E439" s="37"/>
      <c r="F439" s="37"/>
      <c r="G439" s="37"/>
      <c r="H439" s="37"/>
    </row>
    <row r="440" spans="2:8">
      <c r="B440" s="37"/>
      <c r="C440" s="37"/>
      <c r="D440" s="37"/>
      <c r="E440" s="37"/>
      <c r="F440" s="37"/>
      <c r="G440" s="37"/>
      <c r="H440" s="37"/>
    </row>
    <row r="441" spans="2:8">
      <c r="B441" s="37"/>
      <c r="C441" s="37"/>
      <c r="D441" s="37"/>
      <c r="E441" s="37"/>
      <c r="F441" s="37"/>
      <c r="G441" s="37"/>
      <c r="H441" s="37"/>
    </row>
    <row r="442" spans="2:8">
      <c r="B442" s="37"/>
      <c r="C442" s="37"/>
      <c r="D442" s="37"/>
      <c r="E442" s="37"/>
      <c r="F442" s="37"/>
      <c r="G442" s="37"/>
      <c r="H442" s="37"/>
    </row>
    <row r="443" spans="2:8">
      <c r="B443" s="37"/>
      <c r="C443" s="37"/>
      <c r="D443" s="37"/>
      <c r="E443" s="37"/>
      <c r="F443" s="37"/>
      <c r="G443" s="37"/>
      <c r="H443" s="37"/>
    </row>
    <row r="444" spans="2:8">
      <c r="B444" s="37"/>
      <c r="C444" s="37"/>
      <c r="D444" s="37"/>
      <c r="E444" s="37"/>
      <c r="F444" s="37"/>
      <c r="G444" s="37"/>
      <c r="H444" s="37"/>
    </row>
    <row r="445" spans="2:8">
      <c r="B445" s="37"/>
      <c r="C445" s="37"/>
      <c r="D445" s="37"/>
      <c r="E445" s="37"/>
      <c r="F445" s="37"/>
      <c r="G445" s="37"/>
      <c r="H445" s="37"/>
    </row>
    <row r="446" spans="2:8">
      <c r="B446" s="37"/>
      <c r="C446" s="37"/>
      <c r="D446" s="37"/>
      <c r="E446" s="37"/>
      <c r="F446" s="37"/>
      <c r="G446" s="37"/>
      <c r="H446" s="37"/>
    </row>
    <row r="447" spans="2:8">
      <c r="B447" s="37"/>
      <c r="C447" s="37"/>
      <c r="D447" s="37"/>
      <c r="E447" s="37"/>
      <c r="F447" s="37"/>
      <c r="G447" s="37"/>
      <c r="H447" s="37"/>
    </row>
    <row r="448" spans="2:8">
      <c r="B448" s="37"/>
      <c r="C448" s="37"/>
      <c r="D448" s="37"/>
      <c r="E448" s="37"/>
      <c r="F448" s="37"/>
      <c r="G448" s="37"/>
      <c r="H448" s="37"/>
    </row>
    <row r="449" spans="2:8">
      <c r="B449" s="37"/>
      <c r="C449" s="37"/>
      <c r="D449" s="37"/>
      <c r="E449" s="37"/>
      <c r="F449" s="37"/>
      <c r="G449" s="37"/>
      <c r="H449" s="37"/>
    </row>
    <row r="450" spans="2:8">
      <c r="B450" s="37"/>
      <c r="C450" s="37"/>
      <c r="D450" s="37"/>
      <c r="E450" s="37"/>
      <c r="F450" s="37"/>
      <c r="G450" s="37"/>
      <c r="H450" s="37"/>
    </row>
    <row r="451" spans="2:8">
      <c r="B451" s="37"/>
      <c r="C451" s="37"/>
      <c r="D451" s="37"/>
      <c r="E451" s="37"/>
      <c r="F451" s="37"/>
      <c r="G451" s="37"/>
      <c r="H451" s="37"/>
    </row>
    <row r="452" spans="2:8">
      <c r="B452" s="37"/>
      <c r="C452" s="37"/>
      <c r="D452" s="37"/>
      <c r="E452" s="37"/>
      <c r="F452" s="37"/>
      <c r="G452" s="37"/>
      <c r="H452" s="37"/>
    </row>
    <row r="453" spans="2:8">
      <c r="B453" s="37"/>
      <c r="C453" s="37"/>
      <c r="D453" s="37"/>
      <c r="E453" s="37"/>
      <c r="F453" s="37"/>
      <c r="G453" s="37"/>
      <c r="H453" s="37"/>
    </row>
    <row r="454" spans="2:8">
      <c r="B454" s="37"/>
      <c r="C454" s="37"/>
      <c r="D454" s="37"/>
      <c r="E454" s="37"/>
      <c r="F454" s="37"/>
      <c r="G454" s="37"/>
      <c r="H454" s="37"/>
    </row>
    <row r="455" spans="2:8">
      <c r="B455" s="37"/>
      <c r="C455" s="37"/>
      <c r="D455" s="37"/>
      <c r="E455" s="37"/>
      <c r="F455" s="37"/>
      <c r="G455" s="37"/>
      <c r="H455" s="37"/>
    </row>
    <row r="456" spans="2:8">
      <c r="B456" s="37"/>
      <c r="C456" s="37"/>
      <c r="D456" s="37"/>
      <c r="E456" s="37"/>
      <c r="F456" s="37"/>
      <c r="G456" s="37"/>
      <c r="H456" s="37"/>
    </row>
    <row r="457" spans="2:8">
      <c r="B457" s="37"/>
      <c r="C457" s="37"/>
      <c r="D457" s="37"/>
      <c r="E457" s="37"/>
      <c r="F457" s="37"/>
      <c r="G457" s="37"/>
      <c r="H457" s="37"/>
    </row>
    <row r="458" spans="2:8">
      <c r="B458" s="37"/>
      <c r="C458" s="37"/>
      <c r="D458" s="37"/>
      <c r="E458" s="37"/>
      <c r="F458" s="37"/>
      <c r="G458" s="37"/>
      <c r="H458" s="37"/>
    </row>
    <row r="459" spans="2:8">
      <c r="B459" s="37"/>
      <c r="C459" s="37"/>
      <c r="D459" s="37"/>
      <c r="E459" s="37"/>
      <c r="F459" s="37"/>
      <c r="G459" s="37"/>
      <c r="H459" s="37"/>
    </row>
    <row r="460" spans="2:8">
      <c r="B460" s="37"/>
      <c r="C460" s="37"/>
      <c r="D460" s="37"/>
      <c r="E460" s="37"/>
      <c r="F460" s="37"/>
      <c r="G460" s="37"/>
      <c r="H460" s="37"/>
    </row>
    <row r="461" spans="2:8">
      <c r="B461" s="37"/>
      <c r="C461" s="37"/>
      <c r="D461" s="37"/>
      <c r="E461" s="37"/>
      <c r="F461" s="37"/>
      <c r="G461" s="37"/>
      <c r="H461" s="37"/>
    </row>
    <row r="462" spans="2:8">
      <c r="B462" s="37"/>
      <c r="C462" s="37"/>
      <c r="D462" s="37"/>
      <c r="E462" s="37"/>
      <c r="F462" s="37"/>
      <c r="G462" s="37"/>
      <c r="H462" s="37"/>
    </row>
    <row r="463" spans="2:8">
      <c r="B463" s="37"/>
      <c r="C463" s="37"/>
      <c r="D463" s="37"/>
      <c r="E463" s="37"/>
      <c r="F463" s="37"/>
      <c r="G463" s="37"/>
      <c r="H463" s="37"/>
    </row>
    <row r="464" spans="2:8">
      <c r="B464" s="37"/>
      <c r="C464" s="37"/>
      <c r="D464" s="37"/>
      <c r="E464" s="37"/>
      <c r="F464" s="37"/>
      <c r="G464" s="37"/>
      <c r="H464" s="37"/>
    </row>
    <row r="465" spans="2:8">
      <c r="B465" s="37"/>
      <c r="C465" s="37"/>
      <c r="D465" s="37"/>
      <c r="E465" s="37"/>
      <c r="F465" s="37"/>
      <c r="G465" s="37"/>
      <c r="H465" s="37"/>
    </row>
    <row r="466" spans="2:8">
      <c r="B466" s="37"/>
      <c r="C466" s="37"/>
      <c r="D466" s="37"/>
      <c r="E466" s="37"/>
      <c r="F466" s="37"/>
      <c r="G466" s="37"/>
      <c r="H466" s="37"/>
    </row>
    <row r="467" spans="2:8">
      <c r="B467" s="37"/>
      <c r="C467" s="37"/>
      <c r="D467" s="37"/>
      <c r="E467" s="37"/>
      <c r="F467" s="37"/>
      <c r="G467" s="37"/>
      <c r="H467" s="37"/>
    </row>
    <row r="468" spans="2:8">
      <c r="B468" s="37"/>
      <c r="C468" s="37"/>
      <c r="D468" s="37"/>
      <c r="E468" s="37"/>
      <c r="F468" s="37"/>
      <c r="G468" s="37"/>
      <c r="H468" s="37"/>
    </row>
    <row r="469" spans="2:8">
      <c r="B469" s="37"/>
      <c r="C469" s="37"/>
      <c r="D469" s="37"/>
      <c r="E469" s="37"/>
      <c r="F469" s="37"/>
      <c r="G469" s="37"/>
      <c r="H469" s="37"/>
    </row>
    <row r="470" spans="2:8">
      <c r="B470" s="37"/>
      <c r="C470" s="37"/>
      <c r="D470" s="37"/>
      <c r="E470" s="37"/>
      <c r="F470" s="37"/>
      <c r="G470" s="37"/>
      <c r="H470" s="37"/>
    </row>
    <row r="471" spans="2:8">
      <c r="B471" s="37"/>
      <c r="C471" s="37"/>
      <c r="D471" s="37"/>
      <c r="E471" s="37"/>
      <c r="F471" s="37"/>
      <c r="G471" s="37"/>
      <c r="H471" s="37"/>
    </row>
    <row r="472" spans="2:8">
      <c r="B472" s="37"/>
      <c r="C472" s="37"/>
      <c r="D472" s="37"/>
      <c r="E472" s="37"/>
      <c r="F472" s="37"/>
      <c r="G472" s="37"/>
      <c r="H472" s="37"/>
    </row>
    <row r="473" spans="2:8">
      <c r="B473" s="37"/>
      <c r="C473" s="37"/>
      <c r="D473" s="37"/>
      <c r="E473" s="37"/>
      <c r="F473" s="37"/>
      <c r="G473" s="37"/>
      <c r="H473" s="37"/>
    </row>
    <row r="474" spans="2:8">
      <c r="B474" s="37"/>
      <c r="C474" s="37"/>
      <c r="D474" s="37"/>
      <c r="E474" s="37"/>
      <c r="F474" s="37"/>
      <c r="G474" s="37"/>
      <c r="H474" s="37"/>
    </row>
    <row r="475" spans="2:8">
      <c r="B475" s="37"/>
      <c r="C475" s="37"/>
      <c r="D475" s="37"/>
      <c r="E475" s="37"/>
      <c r="F475" s="37"/>
      <c r="G475" s="37"/>
      <c r="H475" s="37"/>
    </row>
    <row r="476" spans="2:8">
      <c r="B476" s="37"/>
      <c r="C476" s="37"/>
      <c r="D476" s="37"/>
      <c r="E476" s="37"/>
      <c r="F476" s="37"/>
      <c r="G476" s="37"/>
      <c r="H476" s="37"/>
    </row>
    <row r="477" spans="2:8">
      <c r="B477" s="37"/>
      <c r="C477" s="37"/>
      <c r="D477" s="37"/>
      <c r="E477" s="37"/>
      <c r="F477" s="37"/>
      <c r="G477" s="37"/>
      <c r="H477" s="37"/>
    </row>
    <row r="478" spans="2:8">
      <c r="B478" s="37"/>
      <c r="C478" s="37"/>
      <c r="D478" s="37"/>
      <c r="E478" s="37"/>
      <c r="F478" s="37"/>
      <c r="G478" s="37"/>
      <c r="H478" s="37"/>
    </row>
    <row r="479" spans="2:8">
      <c r="B479" s="37"/>
      <c r="C479" s="37"/>
      <c r="D479" s="37"/>
      <c r="E479" s="37"/>
      <c r="F479" s="37"/>
      <c r="G479" s="37"/>
      <c r="H479" s="37"/>
    </row>
    <row r="480" spans="2:8">
      <c r="B480" s="37"/>
      <c r="C480" s="37"/>
      <c r="D480" s="37"/>
      <c r="E480" s="37"/>
      <c r="F480" s="37"/>
      <c r="G480" s="37"/>
      <c r="H480" s="37"/>
    </row>
    <row r="481" spans="2:8">
      <c r="B481" s="37"/>
      <c r="C481" s="37"/>
      <c r="D481" s="37"/>
      <c r="E481" s="37"/>
      <c r="F481" s="37"/>
      <c r="G481" s="37"/>
      <c r="H481" s="37"/>
    </row>
    <row r="482" spans="2:8">
      <c r="B482" s="37"/>
      <c r="C482" s="37"/>
      <c r="D482" s="37"/>
      <c r="E482" s="37"/>
      <c r="F482" s="37"/>
      <c r="G482" s="37"/>
      <c r="H482" s="37"/>
    </row>
    <row r="483" spans="2:8">
      <c r="B483" s="37"/>
      <c r="C483" s="37"/>
      <c r="D483" s="37"/>
      <c r="E483" s="37"/>
      <c r="F483" s="37"/>
      <c r="G483" s="37"/>
      <c r="H483" s="37"/>
    </row>
    <row r="484" spans="2:8">
      <c r="B484" s="37"/>
      <c r="C484" s="37"/>
      <c r="D484" s="37"/>
      <c r="E484" s="37"/>
      <c r="F484" s="37"/>
      <c r="G484" s="37"/>
      <c r="H484" s="37"/>
    </row>
    <row r="485" spans="2:8">
      <c r="B485" s="37"/>
      <c r="C485" s="37"/>
      <c r="D485" s="37"/>
      <c r="E485" s="37"/>
      <c r="F485" s="37"/>
      <c r="G485" s="37"/>
      <c r="H485" s="37"/>
    </row>
    <row r="486" spans="2:8">
      <c r="B486" s="37"/>
      <c r="C486" s="37"/>
      <c r="D486" s="37"/>
      <c r="E486" s="37"/>
      <c r="F486" s="37"/>
      <c r="G486" s="37"/>
      <c r="H486" s="37"/>
    </row>
    <row r="487" spans="2:8">
      <c r="B487" s="37"/>
      <c r="C487" s="37"/>
      <c r="D487" s="37"/>
      <c r="E487" s="37"/>
      <c r="F487" s="37"/>
      <c r="G487" s="37"/>
      <c r="H487" s="37"/>
    </row>
    <row r="488" spans="2:8">
      <c r="B488" s="37"/>
      <c r="C488" s="37"/>
      <c r="D488" s="37"/>
      <c r="E488" s="37"/>
      <c r="F488" s="37"/>
      <c r="G488" s="37"/>
      <c r="H488" s="37"/>
    </row>
    <row r="489" spans="2:8">
      <c r="B489" s="37"/>
      <c r="C489" s="37"/>
      <c r="D489" s="37"/>
      <c r="E489" s="37"/>
      <c r="F489" s="37"/>
      <c r="G489" s="37"/>
      <c r="H489" s="37"/>
    </row>
    <row r="490" spans="2:8">
      <c r="B490" s="37"/>
      <c r="C490" s="37"/>
      <c r="D490" s="37"/>
      <c r="E490" s="37"/>
      <c r="F490" s="37"/>
      <c r="G490" s="37"/>
      <c r="H490" s="37"/>
    </row>
    <row r="491" spans="2:8">
      <c r="B491" s="37"/>
      <c r="C491" s="37"/>
      <c r="D491" s="37"/>
      <c r="E491" s="37"/>
      <c r="F491" s="37"/>
      <c r="G491" s="37"/>
      <c r="H491" s="37"/>
    </row>
    <row r="492" spans="2:8">
      <c r="B492" s="37"/>
      <c r="C492" s="37"/>
      <c r="D492" s="37"/>
      <c r="E492" s="37"/>
      <c r="F492" s="37"/>
      <c r="G492" s="37"/>
      <c r="H492" s="37"/>
    </row>
    <row r="493" spans="2:8">
      <c r="B493" s="37"/>
      <c r="C493" s="37"/>
      <c r="D493" s="37"/>
      <c r="E493" s="37"/>
      <c r="F493" s="37"/>
      <c r="G493" s="37"/>
      <c r="H493" s="37"/>
    </row>
    <row r="494" spans="2:8">
      <c r="B494" s="37"/>
      <c r="C494" s="37"/>
      <c r="D494" s="37"/>
      <c r="E494" s="37"/>
      <c r="F494" s="37"/>
      <c r="G494" s="37"/>
      <c r="H494" s="37"/>
    </row>
    <row r="495" spans="2:8">
      <c r="B495" s="37"/>
      <c r="C495" s="37"/>
      <c r="D495" s="37"/>
      <c r="E495" s="37"/>
      <c r="F495" s="37"/>
      <c r="G495" s="37"/>
      <c r="H495" s="37"/>
    </row>
    <row r="496" spans="2:8">
      <c r="B496" s="37"/>
      <c r="C496" s="37"/>
      <c r="D496" s="37"/>
      <c r="E496" s="37"/>
      <c r="F496" s="37"/>
      <c r="G496" s="37"/>
      <c r="H496" s="37"/>
    </row>
    <row r="497" spans="2:8">
      <c r="B497" s="37"/>
      <c r="C497" s="37"/>
      <c r="D497" s="37"/>
      <c r="E497" s="37"/>
      <c r="F497" s="37"/>
      <c r="G497" s="37"/>
      <c r="H497" s="37"/>
    </row>
    <row r="498" spans="2:8">
      <c r="B498" s="37"/>
      <c r="C498" s="37"/>
      <c r="D498" s="37"/>
      <c r="E498" s="37"/>
      <c r="F498" s="37"/>
      <c r="G498" s="37"/>
      <c r="H498" s="37"/>
    </row>
    <row r="499" spans="2:8">
      <c r="B499" s="37"/>
      <c r="C499" s="37"/>
      <c r="D499" s="37"/>
      <c r="E499" s="37"/>
      <c r="F499" s="37"/>
      <c r="G499" s="37"/>
      <c r="H499" s="37"/>
    </row>
    <row r="500" spans="2:8">
      <c r="B500" s="37"/>
      <c r="C500" s="37"/>
      <c r="D500" s="37"/>
      <c r="E500" s="37"/>
      <c r="F500" s="37"/>
      <c r="G500" s="37"/>
      <c r="H500" s="37"/>
    </row>
    <row r="501" spans="2:8">
      <c r="B501" s="37"/>
      <c r="C501" s="37"/>
      <c r="D501" s="37"/>
      <c r="E501" s="37"/>
      <c r="F501" s="37"/>
      <c r="G501" s="37"/>
      <c r="H501" s="37"/>
    </row>
    <row r="502" spans="2:8">
      <c r="B502" s="37"/>
      <c r="C502" s="37"/>
      <c r="D502" s="37"/>
      <c r="E502" s="37"/>
      <c r="F502" s="37"/>
      <c r="G502" s="37"/>
      <c r="H502" s="37"/>
    </row>
    <row r="503" spans="2:8">
      <c r="B503" s="37"/>
      <c r="C503" s="37"/>
      <c r="D503" s="37"/>
      <c r="E503" s="37"/>
      <c r="F503" s="37"/>
      <c r="G503" s="37"/>
      <c r="H503" s="37"/>
    </row>
    <row r="504" spans="2:8">
      <c r="B504" s="37"/>
      <c r="C504" s="37"/>
      <c r="D504" s="37"/>
      <c r="E504" s="37"/>
      <c r="F504" s="37"/>
      <c r="G504" s="37"/>
      <c r="H504" s="37"/>
    </row>
    <row r="505" spans="2:8">
      <c r="B505" s="37"/>
      <c r="C505" s="37"/>
      <c r="D505" s="37"/>
      <c r="E505" s="37"/>
      <c r="F505" s="37"/>
      <c r="G505" s="37"/>
      <c r="H505" s="37"/>
    </row>
    <row r="506" spans="2:8">
      <c r="B506" s="37"/>
      <c r="C506" s="37"/>
      <c r="D506" s="37"/>
      <c r="E506" s="37"/>
      <c r="F506" s="37"/>
      <c r="G506" s="37"/>
      <c r="H506" s="37"/>
    </row>
    <row r="507" spans="2:8">
      <c r="B507" s="37"/>
      <c r="C507" s="37"/>
      <c r="D507" s="37"/>
      <c r="E507" s="37"/>
      <c r="F507" s="37"/>
      <c r="G507" s="37"/>
      <c r="H507" s="37"/>
    </row>
    <row r="508" spans="2:8">
      <c r="B508" s="37"/>
      <c r="C508" s="37"/>
      <c r="D508" s="37"/>
      <c r="E508" s="37"/>
      <c r="F508" s="37"/>
      <c r="G508" s="37"/>
      <c r="H508" s="37"/>
    </row>
    <row r="509" spans="2:8">
      <c r="B509" s="37"/>
      <c r="C509" s="37"/>
      <c r="D509" s="37"/>
      <c r="E509" s="37"/>
      <c r="F509" s="37"/>
      <c r="G509" s="37"/>
      <c r="H509" s="37"/>
    </row>
    <row r="510" spans="2:8">
      <c r="B510" s="37"/>
      <c r="C510" s="37"/>
      <c r="D510" s="37"/>
      <c r="E510" s="37"/>
      <c r="F510" s="37"/>
      <c r="G510" s="37"/>
      <c r="H510" s="37"/>
    </row>
    <row r="511" spans="2:8">
      <c r="B511" s="37"/>
      <c r="C511" s="37"/>
      <c r="D511" s="37"/>
      <c r="E511" s="37"/>
      <c r="F511" s="37"/>
      <c r="G511" s="37"/>
      <c r="H511" s="37"/>
    </row>
    <row r="512" spans="2:8">
      <c r="B512" s="37"/>
      <c r="C512" s="37"/>
      <c r="D512" s="37"/>
      <c r="E512" s="37"/>
      <c r="F512" s="37"/>
      <c r="G512" s="37"/>
      <c r="H512" s="37"/>
    </row>
    <row r="513" spans="2:8">
      <c r="B513" s="37"/>
      <c r="C513" s="37"/>
      <c r="D513" s="37"/>
      <c r="E513" s="37"/>
      <c r="F513" s="37"/>
      <c r="G513" s="37"/>
      <c r="H513" s="37"/>
    </row>
    <row r="514" spans="2:8">
      <c r="B514" s="37"/>
      <c r="C514" s="37"/>
      <c r="D514" s="37"/>
      <c r="E514" s="37"/>
      <c r="F514" s="37"/>
      <c r="G514" s="37"/>
      <c r="H514" s="37"/>
    </row>
    <row r="515" spans="2:8">
      <c r="B515" s="37"/>
      <c r="C515" s="37"/>
      <c r="D515" s="37"/>
      <c r="E515" s="37"/>
      <c r="F515" s="37"/>
      <c r="G515" s="37"/>
      <c r="H515" s="37"/>
    </row>
    <row r="516" spans="2:8">
      <c r="B516" s="37"/>
      <c r="C516" s="37"/>
      <c r="D516" s="37"/>
      <c r="E516" s="37"/>
      <c r="F516" s="37"/>
      <c r="G516" s="37"/>
      <c r="H516" s="37"/>
    </row>
    <row r="517" spans="2:8">
      <c r="B517" s="37"/>
      <c r="C517" s="37"/>
      <c r="D517" s="37"/>
      <c r="E517" s="37"/>
      <c r="F517" s="37"/>
      <c r="G517" s="37"/>
      <c r="H517" s="37"/>
    </row>
    <row r="518" spans="2:8">
      <c r="B518" s="37"/>
      <c r="C518" s="37"/>
      <c r="D518" s="37"/>
      <c r="E518" s="37"/>
      <c r="F518" s="37"/>
      <c r="G518" s="37"/>
      <c r="H518" s="37"/>
    </row>
    <row r="519" spans="2:8">
      <c r="B519" s="37"/>
      <c r="C519" s="37"/>
      <c r="D519" s="37"/>
      <c r="E519" s="37"/>
      <c r="F519" s="37"/>
      <c r="G519" s="37"/>
      <c r="H519" s="37"/>
    </row>
    <row r="520" spans="2:8">
      <c r="B520" s="37"/>
      <c r="C520" s="37"/>
      <c r="D520" s="37"/>
      <c r="E520" s="37"/>
      <c r="F520" s="37"/>
      <c r="G520" s="37"/>
      <c r="H520" s="37"/>
    </row>
    <row r="521" spans="2:8">
      <c r="B521" s="37"/>
      <c r="C521" s="37"/>
      <c r="D521" s="37"/>
      <c r="E521" s="37"/>
      <c r="F521" s="37"/>
      <c r="G521" s="37"/>
      <c r="H521" s="37"/>
    </row>
    <row r="522" spans="2:8">
      <c r="B522" s="37"/>
      <c r="C522" s="37"/>
      <c r="D522" s="37"/>
      <c r="E522" s="37"/>
      <c r="F522" s="37"/>
      <c r="G522" s="37"/>
      <c r="H522" s="37"/>
    </row>
    <row r="523" spans="2:8">
      <c r="B523" s="37"/>
      <c r="C523" s="37"/>
      <c r="D523" s="37"/>
      <c r="E523" s="37"/>
      <c r="F523" s="37"/>
      <c r="G523" s="37"/>
      <c r="H523" s="37"/>
    </row>
    <row r="524" spans="2:8">
      <c r="B524" s="37"/>
      <c r="C524" s="37"/>
      <c r="D524" s="37"/>
      <c r="E524" s="37"/>
      <c r="F524" s="37"/>
      <c r="G524" s="37"/>
      <c r="H524" s="37"/>
    </row>
    <row r="525" spans="2:8">
      <c r="B525" s="37"/>
      <c r="C525" s="37"/>
      <c r="D525" s="37"/>
      <c r="E525" s="37"/>
      <c r="F525" s="37"/>
      <c r="G525" s="37"/>
      <c r="H525" s="37"/>
    </row>
    <row r="526" spans="2:8">
      <c r="B526" s="37"/>
      <c r="C526" s="37"/>
      <c r="D526" s="37"/>
      <c r="E526" s="37"/>
      <c r="F526" s="37"/>
      <c r="G526" s="37"/>
      <c r="H526" s="37"/>
    </row>
    <row r="527" spans="2:8">
      <c r="B527" s="37"/>
      <c r="C527" s="37"/>
      <c r="D527" s="37"/>
      <c r="E527" s="37"/>
      <c r="F527" s="37"/>
      <c r="G527" s="37"/>
      <c r="H527" s="37"/>
    </row>
    <row r="528" spans="2:8">
      <c r="B528" s="37"/>
      <c r="C528" s="37"/>
      <c r="D528" s="37"/>
      <c r="E528" s="37"/>
      <c r="F528" s="37"/>
      <c r="G528" s="37"/>
      <c r="H528" s="37"/>
    </row>
    <row r="529" spans="2:8">
      <c r="B529" s="37"/>
      <c r="C529" s="37"/>
      <c r="D529" s="37"/>
      <c r="E529" s="37"/>
      <c r="F529" s="37"/>
      <c r="G529" s="37"/>
      <c r="H529" s="37"/>
    </row>
    <row r="530" spans="2:8">
      <c r="B530" s="37"/>
      <c r="C530" s="37"/>
      <c r="D530" s="37"/>
      <c r="E530" s="37"/>
      <c r="F530" s="37"/>
      <c r="G530" s="37"/>
      <c r="H530" s="37"/>
    </row>
    <row r="531" spans="2:8">
      <c r="B531" s="37"/>
      <c r="C531" s="37"/>
      <c r="D531" s="37"/>
      <c r="E531" s="37"/>
      <c r="F531" s="37"/>
      <c r="G531" s="37"/>
      <c r="H531" s="37"/>
    </row>
    <row r="532" spans="2:8">
      <c r="B532" s="37"/>
      <c r="C532" s="37"/>
      <c r="D532" s="37"/>
      <c r="E532" s="37"/>
      <c r="F532" s="37"/>
      <c r="G532" s="37"/>
      <c r="H532" s="37"/>
    </row>
    <row r="533" spans="2:8">
      <c r="B533" s="37"/>
      <c r="C533" s="37"/>
      <c r="D533" s="37"/>
      <c r="E533" s="37"/>
      <c r="F533" s="37"/>
      <c r="G533" s="37"/>
      <c r="H533" s="37"/>
    </row>
    <row r="534" spans="2:8">
      <c r="B534" s="37"/>
      <c r="C534" s="37"/>
      <c r="D534" s="37"/>
      <c r="E534" s="37"/>
      <c r="F534" s="37"/>
      <c r="G534" s="37"/>
      <c r="H534" s="37"/>
    </row>
    <row r="535" spans="2:8">
      <c r="B535" s="37"/>
      <c r="C535" s="37"/>
      <c r="D535" s="37"/>
      <c r="E535" s="37"/>
      <c r="F535" s="37"/>
      <c r="G535" s="37"/>
      <c r="H535" s="37"/>
    </row>
    <row r="536" spans="2:8">
      <c r="B536" s="37"/>
      <c r="C536" s="37"/>
      <c r="D536" s="37"/>
      <c r="E536" s="37"/>
      <c r="F536" s="37"/>
      <c r="G536" s="37"/>
      <c r="H536" s="37"/>
    </row>
    <row r="537" spans="2:8">
      <c r="B537" s="37"/>
      <c r="C537" s="37"/>
      <c r="D537" s="37"/>
      <c r="E537" s="37"/>
      <c r="F537" s="37"/>
      <c r="G537" s="37"/>
      <c r="H537" s="37"/>
    </row>
    <row r="538" spans="2:8">
      <c r="B538" s="37"/>
      <c r="C538" s="37"/>
      <c r="D538" s="37"/>
      <c r="E538" s="37"/>
      <c r="F538" s="37"/>
      <c r="G538" s="37"/>
      <c r="H538" s="37"/>
    </row>
    <row r="539" spans="2:8">
      <c r="B539" s="37"/>
      <c r="C539" s="37"/>
      <c r="D539" s="37"/>
      <c r="E539" s="37"/>
      <c r="F539" s="37"/>
      <c r="G539" s="37"/>
      <c r="H539" s="37"/>
    </row>
    <row r="540" spans="2:8">
      <c r="B540" s="37"/>
      <c r="C540" s="37"/>
      <c r="D540" s="37"/>
      <c r="E540" s="37"/>
      <c r="F540" s="37"/>
      <c r="G540" s="37"/>
      <c r="H540" s="37"/>
    </row>
    <row r="541" spans="2:8">
      <c r="B541" s="37"/>
      <c r="C541" s="37"/>
      <c r="D541" s="37"/>
      <c r="E541" s="37"/>
      <c r="F541" s="37"/>
      <c r="G541" s="37"/>
      <c r="H541" s="37"/>
    </row>
    <row r="542" spans="2:8">
      <c r="B542" s="37"/>
      <c r="C542" s="37"/>
      <c r="D542" s="37"/>
      <c r="E542" s="37"/>
      <c r="F542" s="37"/>
      <c r="G542" s="37"/>
      <c r="H542" s="37"/>
    </row>
    <row r="543" spans="2:8">
      <c r="B543" s="37"/>
      <c r="C543" s="37"/>
      <c r="D543" s="37"/>
      <c r="E543" s="37"/>
      <c r="F543" s="37"/>
      <c r="G543" s="37"/>
      <c r="H543" s="37"/>
    </row>
    <row r="544" spans="2:8">
      <c r="B544" s="37"/>
      <c r="C544" s="37"/>
      <c r="D544" s="37"/>
      <c r="E544" s="37"/>
      <c r="F544" s="37"/>
      <c r="G544" s="37"/>
      <c r="H544" s="37"/>
    </row>
    <row r="545" spans="2:8">
      <c r="B545" s="37"/>
      <c r="C545" s="37"/>
      <c r="D545" s="37"/>
      <c r="E545" s="37"/>
      <c r="F545" s="37"/>
      <c r="G545" s="37"/>
      <c r="H545" s="37"/>
    </row>
    <row r="546" spans="2:8">
      <c r="B546" s="37"/>
      <c r="C546" s="37"/>
      <c r="D546" s="37"/>
      <c r="E546" s="37"/>
      <c r="F546" s="37"/>
      <c r="G546" s="37"/>
      <c r="H546" s="37"/>
    </row>
    <row r="547" spans="2:8">
      <c r="B547" s="37"/>
      <c r="C547" s="37"/>
      <c r="D547" s="37"/>
      <c r="E547" s="37"/>
      <c r="F547" s="37"/>
      <c r="G547" s="37"/>
      <c r="H547" s="37"/>
    </row>
    <row r="548" spans="2:8">
      <c r="B548" s="37"/>
      <c r="C548" s="37"/>
      <c r="D548" s="37"/>
      <c r="E548" s="37"/>
      <c r="F548" s="37"/>
      <c r="G548" s="37"/>
      <c r="H548" s="37"/>
    </row>
    <row r="549" spans="2:8">
      <c r="B549" s="37"/>
      <c r="C549" s="37"/>
      <c r="D549" s="37"/>
      <c r="E549" s="37"/>
      <c r="F549" s="37"/>
      <c r="G549" s="37"/>
      <c r="H549" s="37"/>
    </row>
    <row r="550" spans="2:8">
      <c r="B550" s="37"/>
      <c r="C550" s="37"/>
      <c r="D550" s="37"/>
      <c r="E550" s="37"/>
      <c r="F550" s="37"/>
      <c r="G550" s="37"/>
      <c r="H550" s="37"/>
    </row>
    <row r="551" spans="2:8">
      <c r="B551" s="37"/>
      <c r="C551" s="37"/>
      <c r="D551" s="37"/>
      <c r="E551" s="37"/>
      <c r="F551" s="37"/>
      <c r="G551" s="37"/>
      <c r="H551" s="37"/>
    </row>
    <row r="552" spans="2:8">
      <c r="B552" s="37"/>
      <c r="C552" s="37"/>
      <c r="D552" s="37"/>
      <c r="E552" s="37"/>
      <c r="F552" s="37"/>
      <c r="G552" s="37"/>
      <c r="H552" s="37"/>
    </row>
    <row r="553" spans="2:8">
      <c r="B553" s="37"/>
      <c r="C553" s="37"/>
      <c r="D553" s="37"/>
      <c r="E553" s="37"/>
      <c r="F553" s="37"/>
      <c r="G553" s="37"/>
      <c r="H553" s="37"/>
    </row>
    <row r="554" spans="2:8">
      <c r="B554" s="37"/>
      <c r="C554" s="37"/>
      <c r="D554" s="37"/>
      <c r="E554" s="37"/>
      <c r="F554" s="37"/>
      <c r="G554" s="37"/>
      <c r="H554" s="37"/>
    </row>
    <row r="555" spans="2:8">
      <c r="B555" s="37"/>
      <c r="C555" s="37"/>
      <c r="D555" s="37"/>
      <c r="E555" s="37"/>
      <c r="F555" s="37"/>
      <c r="G555" s="37"/>
      <c r="H555" s="37"/>
    </row>
    <row r="556" spans="2:8">
      <c r="B556" s="37"/>
      <c r="C556" s="37"/>
      <c r="D556" s="37"/>
      <c r="E556" s="37"/>
      <c r="F556" s="37"/>
      <c r="G556" s="37"/>
      <c r="H556" s="37"/>
    </row>
    <row r="557" spans="2:8">
      <c r="B557" s="37"/>
      <c r="C557" s="37"/>
      <c r="D557" s="37"/>
      <c r="E557" s="37"/>
      <c r="F557" s="37"/>
      <c r="G557" s="37"/>
      <c r="H557" s="37"/>
    </row>
    <row r="558" spans="2:8">
      <c r="B558" s="37"/>
      <c r="C558" s="37"/>
      <c r="D558" s="37"/>
      <c r="E558" s="37"/>
      <c r="F558" s="37"/>
      <c r="G558" s="37"/>
      <c r="H558" s="37"/>
    </row>
    <row r="559" spans="2:8">
      <c r="B559" s="37"/>
      <c r="C559" s="37"/>
      <c r="D559" s="37"/>
      <c r="E559" s="37"/>
      <c r="F559" s="37"/>
      <c r="G559" s="37"/>
      <c r="H559" s="37"/>
    </row>
    <row r="560" spans="2:8">
      <c r="B560" s="37"/>
      <c r="C560" s="37"/>
      <c r="D560" s="37"/>
      <c r="E560" s="37"/>
      <c r="F560" s="37"/>
      <c r="G560" s="37"/>
      <c r="H560" s="37"/>
    </row>
    <row r="561" spans="2:8">
      <c r="B561" s="37"/>
      <c r="C561" s="37"/>
      <c r="D561" s="37"/>
      <c r="E561" s="37"/>
      <c r="F561" s="37"/>
      <c r="G561" s="37"/>
      <c r="H561" s="37"/>
    </row>
    <row r="562" spans="2:8">
      <c r="B562" s="37"/>
      <c r="C562" s="37"/>
      <c r="D562" s="37"/>
      <c r="E562" s="37"/>
      <c r="F562" s="37"/>
      <c r="G562" s="37"/>
      <c r="H562" s="37"/>
    </row>
    <row r="563" spans="2:8">
      <c r="B563" s="37"/>
      <c r="C563" s="37"/>
      <c r="D563" s="37"/>
      <c r="E563" s="37"/>
      <c r="F563" s="37"/>
      <c r="G563" s="37"/>
      <c r="H563" s="37"/>
    </row>
    <row r="564" spans="2:8">
      <c r="B564" s="37"/>
      <c r="C564" s="37"/>
      <c r="D564" s="37"/>
      <c r="E564" s="37"/>
      <c r="F564" s="37"/>
      <c r="G564" s="37"/>
      <c r="H564" s="37"/>
    </row>
    <row r="565" spans="2:8">
      <c r="B565" s="37"/>
      <c r="C565" s="37"/>
      <c r="D565" s="37"/>
      <c r="E565" s="37"/>
      <c r="F565" s="37"/>
      <c r="G565" s="37"/>
      <c r="H565" s="37"/>
    </row>
    <row r="566" spans="2:8">
      <c r="B566" s="37"/>
      <c r="C566" s="37"/>
      <c r="D566" s="37"/>
      <c r="E566" s="37"/>
      <c r="F566" s="37"/>
      <c r="G566" s="37"/>
      <c r="H566" s="37"/>
    </row>
    <row r="567" spans="2:8">
      <c r="B567" s="37"/>
      <c r="C567" s="37"/>
      <c r="D567" s="37"/>
      <c r="E567" s="37"/>
      <c r="F567" s="37"/>
      <c r="G567" s="37"/>
      <c r="H567" s="37"/>
    </row>
    <row r="568" spans="2:8">
      <c r="B568" s="37"/>
      <c r="C568" s="37"/>
      <c r="D568" s="37"/>
      <c r="E568" s="37"/>
      <c r="F568" s="37"/>
      <c r="G568" s="37"/>
      <c r="H568" s="37"/>
    </row>
    <row r="569" spans="2:8">
      <c r="B569" s="37"/>
      <c r="C569" s="37"/>
      <c r="D569" s="37"/>
      <c r="E569" s="37"/>
      <c r="F569" s="37"/>
      <c r="G569" s="37"/>
      <c r="H569" s="37"/>
    </row>
    <row r="570" spans="2:8">
      <c r="B570" s="37"/>
      <c r="C570" s="37"/>
      <c r="D570" s="37"/>
      <c r="E570" s="37"/>
      <c r="F570" s="37"/>
      <c r="G570" s="37"/>
      <c r="H570" s="37"/>
    </row>
    <row r="571" spans="2:8">
      <c r="B571" s="37"/>
      <c r="C571" s="37"/>
      <c r="D571" s="37"/>
      <c r="E571" s="37"/>
      <c r="F571" s="37"/>
      <c r="G571" s="37"/>
      <c r="H571" s="37"/>
    </row>
    <row r="572" spans="2:8">
      <c r="B572" s="37"/>
      <c r="C572" s="37"/>
      <c r="D572" s="37"/>
      <c r="E572" s="37"/>
      <c r="F572" s="37"/>
      <c r="G572" s="37"/>
      <c r="H572" s="37"/>
    </row>
    <row r="573" spans="2:8">
      <c r="B573" s="37"/>
      <c r="C573" s="37"/>
      <c r="D573" s="37"/>
      <c r="E573" s="37"/>
      <c r="F573" s="37"/>
      <c r="G573" s="37"/>
      <c r="H573" s="37"/>
    </row>
    <row r="574" spans="2:8">
      <c r="B574" s="37"/>
      <c r="C574" s="37"/>
      <c r="D574" s="37"/>
      <c r="E574" s="37"/>
      <c r="F574" s="37"/>
      <c r="G574" s="37"/>
      <c r="H574" s="37"/>
    </row>
    <row r="575" spans="2:8">
      <c r="B575" s="37"/>
      <c r="C575" s="37"/>
      <c r="D575" s="37"/>
      <c r="E575" s="37"/>
      <c r="F575" s="37"/>
      <c r="G575" s="37"/>
      <c r="H575" s="37"/>
    </row>
    <row r="576" spans="2:8">
      <c r="B576" s="37"/>
      <c r="C576" s="37"/>
      <c r="D576" s="37"/>
      <c r="E576" s="37"/>
      <c r="F576" s="37"/>
      <c r="G576" s="37"/>
      <c r="H576" s="37"/>
    </row>
    <row r="577" spans="2:8">
      <c r="B577" s="37"/>
      <c r="C577" s="37"/>
      <c r="D577" s="37"/>
      <c r="E577" s="37"/>
      <c r="F577" s="37"/>
      <c r="G577" s="37"/>
      <c r="H577" s="37"/>
    </row>
    <row r="578" spans="2:8">
      <c r="B578" s="37"/>
      <c r="C578" s="37"/>
      <c r="D578" s="37"/>
      <c r="E578" s="37"/>
      <c r="F578" s="37"/>
      <c r="G578" s="37"/>
      <c r="H578" s="37"/>
    </row>
    <row r="579" spans="2:8">
      <c r="B579" s="37"/>
      <c r="C579" s="37"/>
      <c r="D579" s="37"/>
      <c r="E579" s="37"/>
      <c r="F579" s="37"/>
      <c r="G579" s="37"/>
      <c r="H579" s="37"/>
    </row>
    <row r="580" spans="2:8">
      <c r="B580" s="37"/>
      <c r="C580" s="37"/>
      <c r="D580" s="37"/>
      <c r="E580" s="37"/>
      <c r="F580" s="37"/>
      <c r="G580" s="37"/>
      <c r="H580" s="37"/>
    </row>
    <row r="581" spans="2:8">
      <c r="B581" s="37"/>
      <c r="C581" s="37"/>
      <c r="D581" s="37"/>
      <c r="E581" s="37"/>
      <c r="F581" s="37"/>
      <c r="G581" s="37"/>
      <c r="H581" s="37"/>
    </row>
    <row r="582" spans="2:8">
      <c r="B582" s="37"/>
      <c r="C582" s="37"/>
      <c r="D582" s="37"/>
      <c r="E582" s="37"/>
      <c r="F582" s="37"/>
      <c r="G582" s="37"/>
      <c r="H582" s="37"/>
    </row>
    <row r="583" spans="2:8">
      <c r="B583" s="37"/>
      <c r="C583" s="37"/>
      <c r="D583" s="37"/>
      <c r="E583" s="37"/>
      <c r="F583" s="37"/>
      <c r="G583" s="37"/>
      <c r="H583" s="37"/>
    </row>
    <row r="584" spans="2:8">
      <c r="B584" s="37"/>
      <c r="C584" s="37"/>
      <c r="D584" s="37"/>
      <c r="E584" s="37"/>
      <c r="F584" s="37"/>
      <c r="G584" s="37"/>
      <c r="H584" s="37"/>
    </row>
    <row r="585" spans="2:8">
      <c r="B585" s="37"/>
      <c r="C585" s="37"/>
      <c r="D585" s="37"/>
      <c r="E585" s="37"/>
      <c r="F585" s="37"/>
      <c r="G585" s="37"/>
      <c r="H585" s="37"/>
    </row>
    <row r="586" spans="2:8">
      <c r="B586" s="37"/>
      <c r="C586" s="37"/>
      <c r="D586" s="37"/>
      <c r="E586" s="37"/>
      <c r="F586" s="37"/>
      <c r="G586" s="37"/>
      <c r="H586" s="37"/>
    </row>
    <row r="587" spans="2:8">
      <c r="B587" s="37"/>
      <c r="C587" s="37"/>
      <c r="D587" s="37"/>
      <c r="E587" s="37"/>
      <c r="F587" s="37"/>
      <c r="G587" s="37"/>
      <c r="H587" s="37"/>
    </row>
    <row r="588" spans="2:8">
      <c r="B588" s="37"/>
      <c r="C588" s="37"/>
      <c r="D588" s="37"/>
      <c r="E588" s="37"/>
      <c r="F588" s="37"/>
      <c r="G588" s="37"/>
      <c r="H588" s="37"/>
    </row>
    <row r="589" spans="2:8">
      <c r="B589" s="37"/>
      <c r="C589" s="37"/>
      <c r="D589" s="37"/>
      <c r="E589" s="37"/>
      <c r="F589" s="37"/>
      <c r="G589" s="37"/>
      <c r="H589" s="37"/>
    </row>
    <row r="590" spans="2:8">
      <c r="B590" s="37"/>
      <c r="C590" s="37"/>
      <c r="D590" s="37"/>
      <c r="E590" s="37"/>
      <c r="F590" s="37"/>
      <c r="G590" s="37"/>
      <c r="H590" s="37"/>
    </row>
    <row r="591" spans="2:8">
      <c r="B591" s="37"/>
      <c r="C591" s="37"/>
      <c r="D591" s="37"/>
      <c r="E591" s="37"/>
      <c r="F591" s="37"/>
      <c r="G591" s="37"/>
      <c r="H591" s="37"/>
    </row>
    <row r="592" spans="2:8">
      <c r="B592" s="37"/>
      <c r="C592" s="37"/>
      <c r="D592" s="37"/>
      <c r="E592" s="37"/>
      <c r="F592" s="37"/>
      <c r="G592" s="37"/>
      <c r="H592" s="37"/>
    </row>
    <row r="593" spans="2:8">
      <c r="B593" s="37"/>
      <c r="C593" s="37"/>
      <c r="D593" s="37"/>
      <c r="E593" s="37"/>
      <c r="F593" s="37"/>
      <c r="G593" s="37"/>
      <c r="H593" s="37"/>
    </row>
    <row r="594" spans="2:8">
      <c r="B594" s="37"/>
      <c r="C594" s="37"/>
      <c r="D594" s="37"/>
      <c r="E594" s="37"/>
      <c r="F594" s="37"/>
      <c r="G594" s="37"/>
      <c r="H594" s="37"/>
    </row>
    <row r="595" spans="2:8">
      <c r="B595" s="37"/>
      <c r="C595" s="37"/>
      <c r="D595" s="37"/>
      <c r="E595" s="37"/>
      <c r="F595" s="37"/>
      <c r="G595" s="37"/>
      <c r="H595" s="37"/>
    </row>
    <row r="596" spans="2:8">
      <c r="B596" s="37"/>
      <c r="C596" s="37"/>
      <c r="D596" s="37"/>
      <c r="E596" s="37"/>
      <c r="F596" s="37"/>
      <c r="G596" s="37"/>
      <c r="H596" s="37"/>
    </row>
    <row r="597" spans="2:8">
      <c r="B597" s="37"/>
      <c r="C597" s="37"/>
      <c r="D597" s="37"/>
      <c r="E597" s="37"/>
      <c r="F597" s="37"/>
      <c r="G597" s="37"/>
      <c r="H597" s="37"/>
    </row>
    <row r="598" spans="2:8">
      <c r="B598" s="37"/>
      <c r="C598" s="37"/>
      <c r="D598" s="37"/>
      <c r="E598" s="37"/>
      <c r="F598" s="37"/>
      <c r="G598" s="37"/>
      <c r="H598" s="37"/>
    </row>
    <row r="599" spans="2:8">
      <c r="B599" s="37"/>
      <c r="C599" s="37"/>
      <c r="D599" s="37"/>
      <c r="E599" s="37"/>
      <c r="F599" s="37"/>
      <c r="G599" s="37"/>
      <c r="H599" s="37"/>
    </row>
    <row r="600" spans="2:8">
      <c r="B600" s="37"/>
      <c r="C600" s="37"/>
      <c r="D600" s="37"/>
      <c r="E600" s="37"/>
      <c r="F600" s="37"/>
      <c r="G600" s="37"/>
      <c r="H600" s="37"/>
    </row>
    <row r="601" spans="2:8">
      <c r="B601" s="37"/>
      <c r="C601" s="37"/>
      <c r="D601" s="37"/>
      <c r="E601" s="37"/>
      <c r="F601" s="37"/>
      <c r="G601" s="37"/>
      <c r="H601" s="37"/>
    </row>
    <row r="602" spans="2:8">
      <c r="B602" s="37"/>
      <c r="C602" s="37"/>
      <c r="D602" s="37"/>
      <c r="E602" s="37"/>
      <c r="F602" s="37"/>
      <c r="G602" s="37"/>
      <c r="H602" s="37"/>
    </row>
    <row r="603" spans="2:8">
      <c r="B603" s="37"/>
      <c r="C603" s="37"/>
      <c r="D603" s="37"/>
      <c r="E603" s="37"/>
      <c r="F603" s="37"/>
      <c r="G603" s="37"/>
      <c r="H603" s="37"/>
    </row>
    <row r="604" spans="2:8">
      <c r="B604" s="37"/>
      <c r="C604" s="37"/>
      <c r="D604" s="37"/>
      <c r="E604" s="37"/>
      <c r="F604" s="37"/>
      <c r="G604" s="37"/>
      <c r="H604" s="37"/>
    </row>
    <row r="605" spans="2:8">
      <c r="B605" s="37"/>
      <c r="C605" s="37"/>
      <c r="D605" s="37"/>
      <c r="E605" s="37"/>
      <c r="F605" s="37"/>
      <c r="G605" s="37"/>
      <c r="H605" s="37"/>
    </row>
    <row r="606" spans="2:8">
      <c r="B606" s="37"/>
      <c r="C606" s="37"/>
      <c r="D606" s="37"/>
      <c r="E606" s="37"/>
      <c r="F606" s="37"/>
      <c r="G606" s="37"/>
      <c r="H606" s="37"/>
    </row>
    <row r="607" spans="2:8">
      <c r="B607" s="37"/>
      <c r="C607" s="37"/>
      <c r="D607" s="37"/>
      <c r="E607" s="37"/>
      <c r="F607" s="37"/>
      <c r="G607" s="37"/>
      <c r="H607" s="37"/>
    </row>
    <row r="608" spans="2:8">
      <c r="B608" s="37"/>
      <c r="C608" s="37"/>
      <c r="D608" s="37"/>
      <c r="E608" s="37"/>
      <c r="F608" s="37"/>
      <c r="G608" s="37"/>
      <c r="H608" s="37"/>
    </row>
    <row r="609" spans="2:8">
      <c r="B609" s="37"/>
      <c r="C609" s="37"/>
      <c r="D609" s="37"/>
      <c r="E609" s="37"/>
      <c r="F609" s="37"/>
      <c r="G609" s="37"/>
      <c r="H609" s="37"/>
    </row>
    <row r="610" spans="2:8">
      <c r="B610" s="37"/>
      <c r="C610" s="37"/>
      <c r="D610" s="37"/>
      <c r="E610" s="37"/>
      <c r="F610" s="37"/>
      <c r="G610" s="37"/>
      <c r="H610" s="37"/>
    </row>
    <row r="611" spans="2:8">
      <c r="B611" s="37"/>
      <c r="C611" s="37"/>
      <c r="D611" s="37"/>
      <c r="E611" s="37"/>
      <c r="F611" s="37"/>
      <c r="G611" s="37"/>
      <c r="H611" s="37"/>
    </row>
    <row r="612" spans="2:8">
      <c r="B612" s="37"/>
      <c r="C612" s="37"/>
      <c r="D612" s="37"/>
      <c r="E612" s="37"/>
      <c r="F612" s="37"/>
      <c r="G612" s="37"/>
      <c r="H612" s="37"/>
    </row>
    <row r="613" spans="2:8">
      <c r="B613" s="37"/>
      <c r="C613" s="37"/>
      <c r="D613" s="37"/>
      <c r="E613" s="37"/>
      <c r="F613" s="37"/>
      <c r="G613" s="37"/>
      <c r="H613" s="37"/>
    </row>
    <row r="614" spans="2:8">
      <c r="B614" s="37"/>
      <c r="C614" s="37"/>
      <c r="D614" s="37"/>
      <c r="E614" s="37"/>
      <c r="F614" s="37"/>
      <c r="G614" s="37"/>
      <c r="H614" s="37"/>
    </row>
    <row r="615" spans="2:8">
      <c r="B615" s="37"/>
      <c r="C615" s="37"/>
      <c r="D615" s="37"/>
      <c r="E615" s="37"/>
      <c r="F615" s="37"/>
      <c r="G615" s="37"/>
      <c r="H615" s="37"/>
    </row>
    <row r="616" spans="2:8">
      <c r="B616" s="37"/>
      <c r="C616" s="37"/>
      <c r="D616" s="37"/>
      <c r="E616" s="37"/>
      <c r="F616" s="37"/>
      <c r="G616" s="37"/>
      <c r="H616" s="37"/>
    </row>
    <row r="617" spans="2:8">
      <c r="B617" s="37"/>
      <c r="C617" s="37"/>
      <c r="D617" s="37"/>
      <c r="E617" s="37"/>
      <c r="F617" s="37"/>
      <c r="G617" s="37"/>
      <c r="H617" s="37"/>
    </row>
    <row r="618" spans="2:8">
      <c r="B618" s="37"/>
      <c r="C618" s="37"/>
      <c r="D618" s="37"/>
      <c r="E618" s="37"/>
      <c r="F618" s="37"/>
      <c r="G618" s="37"/>
      <c r="H618" s="37"/>
    </row>
    <row r="619" spans="2:8">
      <c r="B619" s="37"/>
      <c r="C619" s="37"/>
      <c r="D619" s="37"/>
      <c r="E619" s="37"/>
      <c r="F619" s="37"/>
      <c r="G619" s="37"/>
      <c r="H619" s="37"/>
    </row>
    <row r="620" spans="2:8">
      <c r="B620" s="37"/>
      <c r="C620" s="37"/>
      <c r="D620" s="37"/>
      <c r="E620" s="37"/>
      <c r="F620" s="37"/>
      <c r="G620" s="37"/>
      <c r="H620" s="37"/>
    </row>
    <row r="621" spans="2:8">
      <c r="B621" s="37"/>
      <c r="C621" s="37"/>
      <c r="D621" s="37"/>
      <c r="E621" s="37"/>
      <c r="F621" s="37"/>
      <c r="G621" s="37"/>
      <c r="H621" s="37"/>
    </row>
    <row r="622" spans="2:8">
      <c r="B622" s="37"/>
      <c r="C622" s="37"/>
      <c r="D622" s="37"/>
      <c r="E622" s="37"/>
      <c r="F622" s="37"/>
      <c r="G622" s="37"/>
      <c r="H622" s="37"/>
    </row>
    <row r="623" spans="2:8">
      <c r="B623" s="37"/>
      <c r="C623" s="37"/>
      <c r="D623" s="37"/>
      <c r="E623" s="37"/>
      <c r="F623" s="37"/>
      <c r="G623" s="37"/>
      <c r="H623" s="37"/>
    </row>
    <row r="624" spans="2:8">
      <c r="B624" s="37"/>
      <c r="C624" s="37"/>
      <c r="D624" s="37"/>
      <c r="E624" s="37"/>
      <c r="F624" s="37"/>
      <c r="G624" s="37"/>
      <c r="H624" s="37"/>
    </row>
    <row r="625" spans="2:8">
      <c r="B625" s="37"/>
      <c r="C625" s="37"/>
      <c r="D625" s="37"/>
      <c r="E625" s="37"/>
      <c r="F625" s="37"/>
      <c r="G625" s="37"/>
      <c r="H625" s="37"/>
    </row>
    <row r="626" spans="2:8">
      <c r="B626" s="37"/>
      <c r="C626" s="37"/>
      <c r="D626" s="37"/>
      <c r="E626" s="37"/>
      <c r="F626" s="37"/>
      <c r="G626" s="37"/>
      <c r="H626" s="37"/>
    </row>
    <row r="627" spans="2:8">
      <c r="B627" s="37"/>
      <c r="C627" s="37"/>
      <c r="D627" s="37"/>
      <c r="E627" s="37"/>
      <c r="F627" s="37"/>
      <c r="G627" s="37"/>
      <c r="H627" s="37"/>
    </row>
    <row r="628" spans="2:8">
      <c r="B628" s="37"/>
      <c r="C628" s="37"/>
      <c r="D628" s="37"/>
      <c r="E628" s="37"/>
      <c r="F628" s="37"/>
      <c r="G628" s="37"/>
      <c r="H628" s="37"/>
    </row>
    <row r="629" spans="2:8">
      <c r="B629" s="37"/>
      <c r="C629" s="37"/>
      <c r="D629" s="37"/>
      <c r="E629" s="37"/>
      <c r="F629" s="37"/>
      <c r="G629" s="37"/>
      <c r="H629" s="37"/>
    </row>
    <row r="630" spans="2:8">
      <c r="B630" s="37"/>
      <c r="C630" s="37"/>
      <c r="D630" s="37"/>
      <c r="E630" s="37"/>
      <c r="F630" s="37"/>
      <c r="G630" s="37"/>
      <c r="H630" s="37"/>
    </row>
    <row r="631" spans="2:8">
      <c r="B631" s="37"/>
      <c r="C631" s="37"/>
      <c r="D631" s="37"/>
      <c r="E631" s="37"/>
      <c r="F631" s="37"/>
      <c r="G631" s="37"/>
      <c r="H631" s="37"/>
    </row>
    <row r="632" spans="2:8">
      <c r="B632" s="37"/>
      <c r="C632" s="37"/>
      <c r="D632" s="37"/>
      <c r="E632" s="37"/>
      <c r="F632" s="37"/>
      <c r="G632" s="37"/>
      <c r="H632" s="37"/>
    </row>
    <row r="633" spans="2:8">
      <c r="B633" s="37"/>
      <c r="C633" s="37"/>
      <c r="D633" s="37"/>
      <c r="E633" s="37"/>
      <c r="F633" s="37"/>
      <c r="G633" s="37"/>
      <c r="H633" s="37"/>
    </row>
    <row r="634" spans="2:8">
      <c r="B634" s="37"/>
      <c r="C634" s="37"/>
      <c r="D634" s="37"/>
      <c r="E634" s="37"/>
      <c r="F634" s="37"/>
      <c r="G634" s="37"/>
      <c r="H634" s="37"/>
    </row>
    <row r="635" spans="2:8">
      <c r="B635" s="37"/>
      <c r="C635" s="37"/>
      <c r="D635" s="37"/>
      <c r="E635" s="37"/>
      <c r="F635" s="37"/>
      <c r="G635" s="37"/>
      <c r="H635" s="37"/>
    </row>
    <row r="636" spans="2:8">
      <c r="B636" s="37"/>
      <c r="C636" s="37"/>
      <c r="D636" s="37"/>
      <c r="E636" s="37"/>
      <c r="F636" s="37"/>
      <c r="G636" s="37"/>
      <c r="H636" s="37"/>
    </row>
    <row r="637" spans="2:8">
      <c r="B637" s="37"/>
      <c r="C637" s="37"/>
      <c r="D637" s="37"/>
      <c r="E637" s="37"/>
      <c r="F637" s="37"/>
      <c r="G637" s="37"/>
      <c r="H637" s="37"/>
    </row>
    <row r="638" spans="2:8">
      <c r="B638" s="37"/>
      <c r="C638" s="37"/>
      <c r="D638" s="37"/>
      <c r="E638" s="37"/>
      <c r="F638" s="37"/>
      <c r="G638" s="37"/>
      <c r="H638" s="37"/>
    </row>
    <row r="639" spans="2:8">
      <c r="B639" s="37"/>
      <c r="C639" s="37"/>
      <c r="D639" s="37"/>
      <c r="E639" s="37"/>
      <c r="F639" s="37"/>
      <c r="G639" s="37"/>
      <c r="H639" s="37"/>
    </row>
    <row r="640" spans="2:8">
      <c r="B640" s="37"/>
      <c r="C640" s="37"/>
      <c r="D640" s="37"/>
      <c r="E640" s="37"/>
      <c r="F640" s="37"/>
      <c r="G640" s="37"/>
      <c r="H640" s="37"/>
    </row>
    <row r="641" spans="2:8">
      <c r="B641" s="37"/>
      <c r="C641" s="37"/>
      <c r="D641" s="37"/>
      <c r="E641" s="37"/>
      <c r="F641" s="37"/>
      <c r="G641" s="37"/>
      <c r="H641" s="37"/>
    </row>
    <row r="642" spans="2:8">
      <c r="B642" s="37"/>
      <c r="C642" s="37"/>
      <c r="D642" s="37"/>
      <c r="E642" s="37"/>
      <c r="F642" s="37"/>
      <c r="G642" s="37"/>
      <c r="H642" s="37"/>
    </row>
    <row r="643" spans="2:8">
      <c r="B643" s="37"/>
      <c r="C643" s="37"/>
      <c r="D643" s="37"/>
      <c r="E643" s="37"/>
      <c r="F643" s="37"/>
      <c r="G643" s="37"/>
      <c r="H643" s="37"/>
    </row>
    <row r="644" spans="2:8">
      <c r="B644" s="37"/>
      <c r="C644" s="37"/>
      <c r="D644" s="37"/>
      <c r="E644" s="37"/>
      <c r="F644" s="37"/>
      <c r="G644" s="37"/>
      <c r="H644" s="37"/>
    </row>
    <row r="645" spans="2:8">
      <c r="B645" s="37"/>
      <c r="C645" s="37"/>
      <c r="D645" s="37"/>
      <c r="E645" s="37"/>
      <c r="F645" s="37"/>
      <c r="G645" s="37"/>
      <c r="H645" s="37"/>
    </row>
    <row r="646" spans="2:8">
      <c r="B646" s="37"/>
      <c r="C646" s="37"/>
      <c r="D646" s="37"/>
      <c r="E646" s="37"/>
      <c r="F646" s="37"/>
      <c r="G646" s="37"/>
      <c r="H646" s="37"/>
    </row>
    <row r="647" spans="2:8">
      <c r="B647" s="37"/>
      <c r="C647" s="37"/>
      <c r="D647" s="37"/>
      <c r="E647" s="37"/>
      <c r="F647" s="37"/>
      <c r="G647" s="37"/>
      <c r="H647" s="37"/>
    </row>
    <row r="648" spans="2:8">
      <c r="B648" s="37"/>
      <c r="C648" s="37"/>
      <c r="D648" s="37"/>
      <c r="E648" s="37"/>
      <c r="F648" s="37"/>
      <c r="G648" s="37"/>
      <c r="H648" s="37"/>
    </row>
    <row r="649" spans="2:8">
      <c r="B649" s="37"/>
      <c r="C649" s="37"/>
      <c r="D649" s="37"/>
      <c r="E649" s="37"/>
      <c r="F649" s="37"/>
      <c r="G649" s="37"/>
      <c r="H649" s="37"/>
    </row>
    <row r="650" spans="2:8">
      <c r="B650" s="37"/>
      <c r="C650" s="37"/>
      <c r="D650" s="37"/>
      <c r="E650" s="37"/>
      <c r="F650" s="37"/>
      <c r="G650" s="37"/>
      <c r="H650" s="37"/>
    </row>
    <row r="651" spans="2:8">
      <c r="B651" s="37"/>
      <c r="C651" s="37"/>
      <c r="D651" s="37"/>
      <c r="E651" s="37"/>
      <c r="F651" s="37"/>
      <c r="G651" s="37"/>
      <c r="H651" s="37"/>
    </row>
    <row r="652" spans="2:8">
      <c r="B652" s="37"/>
      <c r="C652" s="37"/>
      <c r="D652" s="37"/>
      <c r="E652" s="37"/>
      <c r="F652" s="37"/>
      <c r="G652" s="37"/>
      <c r="H652" s="37"/>
    </row>
    <row r="653" spans="2:8">
      <c r="B653" s="37"/>
      <c r="C653" s="37"/>
      <c r="D653" s="37"/>
      <c r="E653" s="37"/>
      <c r="F653" s="37"/>
      <c r="G653" s="37"/>
      <c r="H653" s="37"/>
    </row>
    <row r="654" spans="2:8">
      <c r="B654" s="37"/>
      <c r="C654" s="37"/>
      <c r="D654" s="37"/>
      <c r="E654" s="37"/>
      <c r="F654" s="37"/>
      <c r="G654" s="37"/>
      <c r="H654" s="37"/>
    </row>
    <row r="655" spans="2:8">
      <c r="B655" s="37"/>
      <c r="C655" s="37"/>
      <c r="D655" s="37"/>
      <c r="E655" s="37"/>
      <c r="F655" s="37"/>
      <c r="G655" s="37"/>
      <c r="H655" s="37"/>
    </row>
    <row r="656" spans="2:8">
      <c r="B656" s="37"/>
      <c r="C656" s="37"/>
      <c r="D656" s="37"/>
      <c r="E656" s="37"/>
      <c r="F656" s="37"/>
      <c r="G656" s="37"/>
      <c r="H656" s="37"/>
    </row>
    <row r="657" spans="2:8">
      <c r="B657" s="37"/>
      <c r="C657" s="37"/>
      <c r="D657" s="37"/>
      <c r="E657" s="37"/>
      <c r="F657" s="37"/>
      <c r="G657" s="37"/>
      <c r="H657" s="37"/>
    </row>
    <row r="658" spans="2:8">
      <c r="B658" s="37"/>
      <c r="C658" s="37"/>
      <c r="D658" s="37"/>
      <c r="E658" s="37"/>
      <c r="F658" s="37"/>
      <c r="G658" s="37"/>
      <c r="H658" s="37"/>
    </row>
    <row r="659" spans="2:8">
      <c r="B659" s="37"/>
      <c r="C659" s="37"/>
      <c r="D659" s="37"/>
      <c r="E659" s="37"/>
      <c r="F659" s="37"/>
      <c r="G659" s="37"/>
      <c r="H659" s="37"/>
    </row>
    <row r="660" spans="2:8">
      <c r="B660" s="37"/>
      <c r="C660" s="37"/>
      <c r="D660" s="37"/>
      <c r="E660" s="37"/>
      <c r="F660" s="37"/>
      <c r="G660" s="37"/>
      <c r="H660" s="37"/>
    </row>
    <row r="661" spans="2:8">
      <c r="B661" s="37"/>
      <c r="C661" s="37"/>
      <c r="D661" s="37"/>
      <c r="E661" s="37"/>
      <c r="F661" s="37"/>
      <c r="G661" s="37"/>
      <c r="H661" s="37"/>
    </row>
    <row r="662" spans="2:8">
      <c r="B662" s="37"/>
      <c r="C662" s="37"/>
      <c r="D662" s="37"/>
      <c r="E662" s="37"/>
      <c r="F662" s="37"/>
      <c r="G662" s="37"/>
      <c r="H662" s="37"/>
    </row>
    <row r="663" spans="2:8">
      <c r="B663" s="37"/>
      <c r="C663" s="37"/>
      <c r="D663" s="37"/>
      <c r="E663" s="37"/>
      <c r="F663" s="37"/>
      <c r="G663" s="37"/>
      <c r="H663" s="37"/>
    </row>
    <row r="664" spans="2:8">
      <c r="B664" s="37"/>
      <c r="C664" s="37"/>
      <c r="D664" s="37"/>
      <c r="E664" s="37"/>
      <c r="F664" s="37"/>
      <c r="G664" s="37"/>
      <c r="H664" s="37"/>
    </row>
    <row r="665" spans="2:8">
      <c r="B665" s="37"/>
      <c r="C665" s="37"/>
      <c r="D665" s="37"/>
      <c r="E665" s="37"/>
      <c r="F665" s="37"/>
      <c r="G665" s="37"/>
      <c r="H665" s="37"/>
    </row>
    <row r="666" spans="2:8">
      <c r="B666" s="37"/>
      <c r="C666" s="37"/>
      <c r="D666" s="37"/>
      <c r="E666" s="37"/>
      <c r="F666" s="37"/>
      <c r="G666" s="37"/>
      <c r="H666" s="37"/>
    </row>
    <row r="667" spans="2:8">
      <c r="B667" s="37"/>
      <c r="C667" s="37"/>
      <c r="D667" s="37"/>
      <c r="E667" s="37"/>
      <c r="F667" s="37"/>
      <c r="G667" s="37"/>
      <c r="H667" s="37"/>
    </row>
    <row r="668" spans="2:8">
      <c r="B668" s="37"/>
      <c r="C668" s="37"/>
      <c r="D668" s="37"/>
      <c r="E668" s="37"/>
      <c r="F668" s="37"/>
      <c r="G668" s="37"/>
      <c r="H668" s="37"/>
    </row>
    <row r="669" spans="2:8">
      <c r="B669" s="37"/>
      <c r="C669" s="37"/>
      <c r="D669" s="37"/>
      <c r="E669" s="37"/>
      <c r="F669" s="37"/>
      <c r="G669" s="37"/>
      <c r="H669" s="37"/>
    </row>
    <row r="670" spans="2:8">
      <c r="B670" s="37"/>
      <c r="C670" s="37"/>
      <c r="D670" s="37"/>
      <c r="E670" s="37"/>
      <c r="F670" s="37"/>
      <c r="G670" s="37"/>
      <c r="H670" s="37"/>
    </row>
    <row r="671" spans="2:8">
      <c r="B671" s="37"/>
      <c r="C671" s="37"/>
      <c r="D671" s="37"/>
      <c r="E671" s="37"/>
      <c r="F671" s="37"/>
      <c r="G671" s="37"/>
      <c r="H671" s="37"/>
    </row>
    <row r="672" spans="2:8">
      <c r="B672" s="37"/>
      <c r="C672" s="37"/>
      <c r="D672" s="37"/>
      <c r="E672" s="37"/>
      <c r="F672" s="37"/>
      <c r="G672" s="37"/>
      <c r="H672" s="37"/>
    </row>
    <row r="673" spans="2:8">
      <c r="B673" s="37"/>
      <c r="C673" s="37"/>
      <c r="D673" s="37"/>
      <c r="E673" s="37"/>
      <c r="F673" s="37"/>
      <c r="G673" s="37"/>
      <c r="H673" s="37"/>
    </row>
    <row r="674" spans="2:8">
      <c r="B674" s="37"/>
      <c r="C674" s="37"/>
      <c r="D674" s="37"/>
      <c r="E674" s="37"/>
      <c r="F674" s="37"/>
      <c r="G674" s="37"/>
      <c r="H674" s="37"/>
    </row>
    <row r="675" spans="2:8">
      <c r="B675" s="37"/>
      <c r="C675" s="37"/>
      <c r="D675" s="37"/>
      <c r="E675" s="37"/>
      <c r="F675" s="37"/>
      <c r="G675" s="37"/>
      <c r="H675" s="37"/>
    </row>
    <row r="676" spans="2:8">
      <c r="B676" s="37"/>
      <c r="C676" s="37"/>
      <c r="D676" s="37"/>
      <c r="E676" s="37"/>
      <c r="F676" s="37"/>
      <c r="G676" s="37"/>
      <c r="H676" s="37"/>
    </row>
    <row r="677" spans="2:8">
      <c r="B677" s="37"/>
      <c r="C677" s="37"/>
      <c r="D677" s="37"/>
      <c r="E677" s="37"/>
      <c r="F677" s="37"/>
      <c r="G677" s="37"/>
      <c r="H677" s="37"/>
    </row>
    <row r="678" spans="2:8">
      <c r="B678" s="37"/>
      <c r="C678" s="37"/>
      <c r="D678" s="37"/>
      <c r="E678" s="37"/>
      <c r="F678" s="37"/>
      <c r="G678" s="37"/>
      <c r="H678" s="37"/>
    </row>
    <row r="679" spans="2:8">
      <c r="B679" s="37"/>
      <c r="C679" s="37"/>
      <c r="D679" s="37"/>
      <c r="E679" s="37"/>
      <c r="F679" s="37"/>
      <c r="G679" s="37"/>
      <c r="H679" s="37"/>
    </row>
    <row r="680" spans="2:8">
      <c r="B680" s="37"/>
      <c r="C680" s="37"/>
      <c r="D680" s="37"/>
      <c r="E680" s="37"/>
      <c r="F680" s="37"/>
      <c r="G680" s="37"/>
      <c r="H680" s="37"/>
    </row>
    <row r="681" spans="2:8">
      <c r="B681" s="37"/>
      <c r="C681" s="37"/>
      <c r="D681" s="37"/>
      <c r="E681" s="37"/>
      <c r="F681" s="37"/>
      <c r="G681" s="37"/>
      <c r="H681" s="37"/>
    </row>
    <row r="682" spans="2:8">
      <c r="B682" s="37"/>
      <c r="C682" s="37"/>
      <c r="D682" s="37"/>
      <c r="E682" s="37"/>
      <c r="F682" s="37"/>
      <c r="G682" s="37"/>
      <c r="H682" s="37"/>
    </row>
    <row r="683" spans="2:8">
      <c r="B683" s="37"/>
      <c r="C683" s="37"/>
      <c r="D683" s="37"/>
      <c r="E683" s="37"/>
      <c r="F683" s="37"/>
      <c r="G683" s="37"/>
      <c r="H683" s="37"/>
    </row>
    <row r="684" spans="2:8">
      <c r="B684" s="37"/>
      <c r="C684" s="37"/>
      <c r="D684" s="37"/>
      <c r="E684" s="37"/>
      <c r="F684" s="37"/>
      <c r="G684" s="37"/>
      <c r="H684" s="37"/>
    </row>
    <row r="685" spans="2:8">
      <c r="B685" s="37"/>
      <c r="C685" s="37"/>
      <c r="D685" s="37"/>
      <c r="E685" s="37"/>
      <c r="F685" s="37"/>
      <c r="G685" s="37"/>
      <c r="H685" s="37"/>
    </row>
    <row r="686" spans="2:8">
      <c r="B686" s="37"/>
      <c r="C686" s="37"/>
      <c r="D686" s="37"/>
      <c r="E686" s="37"/>
      <c r="F686" s="37"/>
      <c r="G686" s="37"/>
      <c r="H686" s="37"/>
    </row>
    <row r="687" spans="2:8">
      <c r="B687" s="37"/>
      <c r="C687" s="37"/>
      <c r="D687" s="37"/>
      <c r="E687" s="37"/>
      <c r="F687" s="37"/>
      <c r="G687" s="37"/>
      <c r="H687" s="37"/>
    </row>
    <row r="688" spans="2:8">
      <c r="B688" s="37"/>
      <c r="C688" s="37"/>
      <c r="D688" s="37"/>
      <c r="E688" s="37"/>
      <c r="F688" s="37"/>
      <c r="G688" s="37"/>
      <c r="H688" s="37"/>
    </row>
    <row r="689" spans="2:8">
      <c r="B689" s="37"/>
      <c r="C689" s="37"/>
      <c r="D689" s="37"/>
      <c r="E689" s="37"/>
      <c r="F689" s="37"/>
      <c r="G689" s="37"/>
      <c r="H689" s="37"/>
    </row>
    <row r="690" spans="2:8">
      <c r="B690" s="37"/>
      <c r="C690" s="37"/>
      <c r="D690" s="37"/>
      <c r="E690" s="37"/>
      <c r="F690" s="37"/>
      <c r="G690" s="37"/>
      <c r="H690" s="37"/>
    </row>
    <row r="691" spans="2:8">
      <c r="B691" s="37"/>
      <c r="C691" s="37"/>
      <c r="D691" s="37"/>
      <c r="E691" s="37"/>
      <c r="F691" s="37"/>
      <c r="G691" s="37"/>
      <c r="H691" s="37"/>
    </row>
    <row r="692" spans="2:8">
      <c r="B692" s="37"/>
      <c r="C692" s="37"/>
      <c r="D692" s="37"/>
      <c r="E692" s="37"/>
      <c r="F692" s="37"/>
      <c r="G692" s="37"/>
      <c r="H692" s="37"/>
    </row>
    <row r="693" spans="2:8">
      <c r="B693" s="37"/>
      <c r="C693" s="37"/>
      <c r="D693" s="37"/>
      <c r="E693" s="37"/>
      <c r="F693" s="37"/>
      <c r="G693" s="37"/>
      <c r="H693" s="37"/>
    </row>
    <row r="694" spans="2:8">
      <c r="B694" s="37"/>
      <c r="C694" s="37"/>
      <c r="D694" s="37"/>
      <c r="E694" s="37"/>
      <c r="F694" s="37"/>
      <c r="G694" s="37"/>
      <c r="H694" s="37"/>
    </row>
    <row r="695" spans="2:8">
      <c r="B695" s="37"/>
      <c r="C695" s="37"/>
      <c r="D695" s="37"/>
      <c r="E695" s="37"/>
      <c r="F695" s="37"/>
      <c r="G695" s="37"/>
      <c r="H695" s="37"/>
    </row>
    <row r="696" spans="2:8">
      <c r="B696" s="37"/>
      <c r="C696" s="37"/>
      <c r="D696" s="37"/>
      <c r="E696" s="37"/>
      <c r="F696" s="37"/>
      <c r="G696" s="37"/>
      <c r="H696" s="37"/>
    </row>
    <row r="697" spans="2:8">
      <c r="B697" s="37"/>
      <c r="C697" s="37"/>
      <c r="D697" s="37"/>
      <c r="E697" s="37"/>
      <c r="F697" s="37"/>
      <c r="G697" s="37"/>
      <c r="H697" s="37"/>
    </row>
    <row r="698" spans="2:8">
      <c r="B698" s="37"/>
      <c r="C698" s="37"/>
      <c r="D698" s="37"/>
      <c r="E698" s="37"/>
      <c r="F698" s="37"/>
      <c r="G698" s="37"/>
      <c r="H698" s="37"/>
    </row>
    <row r="699" spans="2:8">
      <c r="B699" s="37"/>
      <c r="C699" s="37"/>
      <c r="D699" s="37"/>
      <c r="E699" s="37"/>
      <c r="F699" s="37"/>
      <c r="G699" s="37"/>
      <c r="H699" s="37"/>
    </row>
    <row r="700" spans="2:8">
      <c r="B700" s="37"/>
      <c r="C700" s="37"/>
      <c r="D700" s="37"/>
      <c r="E700" s="37"/>
      <c r="F700" s="37"/>
      <c r="G700" s="37"/>
      <c r="H700" s="37"/>
    </row>
    <row r="701" spans="2:8">
      <c r="B701" s="37"/>
      <c r="C701" s="37"/>
      <c r="D701" s="37"/>
      <c r="E701" s="37"/>
      <c r="F701" s="37"/>
      <c r="G701" s="37"/>
      <c r="H701" s="37"/>
    </row>
    <row r="702" spans="2:8">
      <c r="B702" s="37"/>
      <c r="C702" s="37"/>
      <c r="D702" s="37"/>
      <c r="E702" s="37"/>
      <c r="F702" s="37"/>
      <c r="G702" s="37"/>
      <c r="H702" s="37"/>
    </row>
    <row r="703" spans="2:8">
      <c r="B703" s="37"/>
      <c r="C703" s="37"/>
      <c r="D703" s="37"/>
      <c r="E703" s="37"/>
      <c r="F703" s="37"/>
      <c r="G703" s="37"/>
      <c r="H703" s="37"/>
    </row>
    <row r="704" spans="2:8">
      <c r="B704" s="37"/>
      <c r="C704" s="37"/>
      <c r="D704" s="37"/>
      <c r="E704" s="37"/>
      <c r="F704" s="37"/>
      <c r="G704" s="37"/>
      <c r="H704" s="37"/>
    </row>
    <row r="705" spans="2:8">
      <c r="B705" s="37"/>
      <c r="C705" s="37"/>
      <c r="D705" s="37"/>
      <c r="E705" s="37"/>
      <c r="F705" s="37"/>
      <c r="G705" s="37"/>
      <c r="H705" s="37"/>
    </row>
    <row r="706" spans="2:8">
      <c r="B706" s="37"/>
      <c r="C706" s="37"/>
      <c r="D706" s="37"/>
      <c r="E706" s="37"/>
      <c r="F706" s="37"/>
      <c r="G706" s="37"/>
      <c r="H706" s="37"/>
    </row>
    <row r="707" spans="2:8">
      <c r="B707" s="37"/>
      <c r="C707" s="37"/>
      <c r="D707" s="37"/>
      <c r="E707" s="37"/>
      <c r="F707" s="37"/>
      <c r="G707" s="37"/>
      <c r="H707" s="37"/>
    </row>
    <row r="708" spans="2:8">
      <c r="B708" s="37"/>
      <c r="C708" s="37"/>
      <c r="D708" s="37"/>
      <c r="E708" s="37"/>
      <c r="F708" s="37"/>
      <c r="G708" s="37"/>
      <c r="H708" s="37"/>
    </row>
    <row r="709" spans="2:8">
      <c r="B709" s="37"/>
      <c r="C709" s="37"/>
      <c r="D709" s="37"/>
      <c r="E709" s="37"/>
      <c r="F709" s="37"/>
      <c r="G709" s="37"/>
      <c r="H709" s="37"/>
    </row>
    <row r="710" spans="2:8">
      <c r="B710" s="37"/>
      <c r="C710" s="37"/>
      <c r="D710" s="37"/>
      <c r="E710" s="37"/>
      <c r="F710" s="37"/>
      <c r="G710" s="37"/>
      <c r="H710" s="37"/>
    </row>
    <row r="711" spans="2:8">
      <c r="B711" s="37"/>
      <c r="C711" s="37"/>
      <c r="D711" s="37"/>
      <c r="E711" s="37"/>
      <c r="F711" s="37"/>
      <c r="G711" s="37"/>
      <c r="H711" s="37"/>
    </row>
    <row r="712" spans="2:8">
      <c r="B712" s="37"/>
      <c r="C712" s="37"/>
      <c r="D712" s="37"/>
      <c r="E712" s="37"/>
      <c r="F712" s="37"/>
      <c r="G712" s="37"/>
      <c r="H712" s="37"/>
    </row>
    <row r="713" spans="2:8">
      <c r="B713" s="37"/>
      <c r="C713" s="37"/>
      <c r="D713" s="37"/>
      <c r="E713" s="37"/>
      <c r="F713" s="37"/>
      <c r="G713" s="37"/>
      <c r="H713" s="37"/>
    </row>
    <row r="714" spans="2:8">
      <c r="B714" s="37"/>
      <c r="C714" s="37"/>
      <c r="D714" s="37"/>
      <c r="E714" s="37"/>
      <c r="F714" s="37"/>
      <c r="G714" s="37"/>
      <c r="H714" s="37"/>
    </row>
    <row r="715" spans="2:8">
      <c r="B715" s="37"/>
      <c r="C715" s="37"/>
      <c r="D715" s="37"/>
      <c r="E715" s="37"/>
      <c r="F715" s="37"/>
      <c r="G715" s="37"/>
      <c r="H715" s="37"/>
    </row>
    <row r="716" spans="2:8">
      <c r="B716" s="37"/>
      <c r="C716" s="37"/>
      <c r="D716" s="37"/>
      <c r="E716" s="37"/>
      <c r="F716" s="37"/>
      <c r="G716" s="37"/>
      <c r="H716" s="37"/>
    </row>
    <row r="717" spans="2:8">
      <c r="B717" s="37"/>
      <c r="C717" s="37"/>
      <c r="D717" s="37"/>
      <c r="E717" s="37"/>
      <c r="F717" s="37"/>
      <c r="G717" s="37"/>
      <c r="H717" s="37"/>
    </row>
    <row r="718" spans="2:8">
      <c r="B718" s="37"/>
      <c r="C718" s="37"/>
      <c r="D718" s="37"/>
      <c r="E718" s="37"/>
      <c r="F718" s="37"/>
      <c r="G718" s="37"/>
      <c r="H718" s="37"/>
    </row>
    <row r="719" spans="2:8">
      <c r="B719" s="37"/>
      <c r="C719" s="37"/>
      <c r="D719" s="37"/>
      <c r="E719" s="37"/>
      <c r="F719" s="37"/>
      <c r="G719" s="37"/>
      <c r="H719" s="37"/>
    </row>
    <row r="720" spans="2:8">
      <c r="B720" s="37"/>
      <c r="C720" s="37"/>
      <c r="D720" s="37"/>
      <c r="E720" s="37"/>
      <c r="F720" s="37"/>
      <c r="G720" s="37"/>
      <c r="H720" s="37"/>
    </row>
    <row r="721" spans="2:8">
      <c r="B721" s="37"/>
      <c r="C721" s="37"/>
      <c r="D721" s="37"/>
      <c r="E721" s="37"/>
      <c r="F721" s="37"/>
      <c r="G721" s="37"/>
      <c r="H721" s="37"/>
    </row>
    <row r="722" spans="2:8">
      <c r="B722" s="37"/>
      <c r="C722" s="37"/>
      <c r="D722" s="37"/>
      <c r="E722" s="37"/>
      <c r="F722" s="37"/>
      <c r="G722" s="37"/>
      <c r="H722" s="37"/>
    </row>
    <row r="723" spans="2:8">
      <c r="B723" s="37"/>
      <c r="C723" s="37"/>
      <c r="D723" s="37"/>
      <c r="E723" s="37"/>
      <c r="F723" s="37"/>
      <c r="G723" s="37"/>
      <c r="H723" s="37"/>
    </row>
    <row r="724" spans="2:8">
      <c r="B724" s="37"/>
      <c r="C724" s="37"/>
      <c r="D724" s="37"/>
      <c r="E724" s="37"/>
      <c r="F724" s="37"/>
      <c r="G724" s="37"/>
      <c r="H724" s="37"/>
    </row>
    <row r="725" spans="2:8">
      <c r="B725" s="37"/>
      <c r="C725" s="37"/>
      <c r="D725" s="37"/>
      <c r="E725" s="37"/>
      <c r="F725" s="37"/>
      <c r="G725" s="37"/>
      <c r="H725" s="37"/>
    </row>
    <row r="726" spans="2:8">
      <c r="B726" s="37"/>
      <c r="C726" s="37"/>
      <c r="D726" s="37"/>
      <c r="E726" s="37"/>
      <c r="F726" s="37"/>
      <c r="G726" s="37"/>
      <c r="H726" s="37"/>
    </row>
    <row r="727" spans="2:8">
      <c r="B727" s="37"/>
      <c r="C727" s="37"/>
      <c r="D727" s="37"/>
      <c r="E727" s="37"/>
      <c r="F727" s="37"/>
      <c r="G727" s="37"/>
      <c r="H727" s="37"/>
    </row>
    <row r="728" spans="2:8">
      <c r="B728" s="37"/>
      <c r="C728" s="37"/>
      <c r="D728" s="37"/>
      <c r="E728" s="37"/>
      <c r="F728" s="37"/>
      <c r="G728" s="37"/>
      <c r="H728" s="37"/>
    </row>
    <row r="729" spans="2:8">
      <c r="B729" s="37"/>
      <c r="C729" s="37"/>
      <c r="D729" s="37"/>
      <c r="E729" s="37"/>
      <c r="F729" s="37"/>
      <c r="G729" s="37"/>
      <c r="H729" s="37"/>
    </row>
    <row r="730" spans="2:8">
      <c r="B730" s="37"/>
      <c r="C730" s="37"/>
      <c r="D730" s="37"/>
      <c r="E730" s="37"/>
      <c r="F730" s="37"/>
      <c r="G730" s="37"/>
      <c r="H730" s="37"/>
    </row>
    <row r="731" spans="2:8">
      <c r="B731" s="37"/>
      <c r="C731" s="37"/>
      <c r="D731" s="37"/>
      <c r="E731" s="37"/>
      <c r="F731" s="37"/>
      <c r="G731" s="37"/>
      <c r="H731" s="37"/>
    </row>
    <row r="732" spans="2:8">
      <c r="B732" s="37"/>
      <c r="C732" s="37"/>
      <c r="D732" s="37"/>
      <c r="E732" s="37"/>
      <c r="F732" s="37"/>
      <c r="G732" s="37"/>
      <c r="H732" s="37"/>
    </row>
    <row r="733" spans="2:8">
      <c r="B733" s="37"/>
      <c r="C733" s="37"/>
      <c r="D733" s="37"/>
      <c r="E733" s="37"/>
      <c r="F733" s="37"/>
      <c r="G733" s="37"/>
      <c r="H733" s="37"/>
    </row>
    <row r="734" spans="2:8">
      <c r="B734" s="37"/>
      <c r="C734" s="37"/>
      <c r="D734" s="37"/>
      <c r="E734" s="37"/>
      <c r="F734" s="37"/>
      <c r="G734" s="37"/>
      <c r="H734" s="37"/>
    </row>
    <row r="735" spans="2:8">
      <c r="B735" s="37"/>
      <c r="C735" s="37"/>
      <c r="D735" s="37"/>
      <c r="E735" s="37"/>
      <c r="F735" s="37"/>
      <c r="G735" s="37"/>
      <c r="H735" s="37"/>
    </row>
    <row r="736" spans="2:8">
      <c r="B736" s="37"/>
      <c r="C736" s="37"/>
      <c r="D736" s="37"/>
      <c r="E736" s="37"/>
      <c r="F736" s="37"/>
      <c r="G736" s="37"/>
      <c r="H736" s="37"/>
    </row>
    <row r="737" spans="2:8">
      <c r="B737" s="37"/>
      <c r="C737" s="37"/>
      <c r="D737" s="37"/>
      <c r="E737" s="37"/>
      <c r="F737" s="37"/>
      <c r="G737" s="37"/>
      <c r="H737" s="37"/>
    </row>
    <row r="738" spans="2:8">
      <c r="B738" s="37"/>
      <c r="C738" s="37"/>
      <c r="D738" s="37"/>
      <c r="E738" s="37"/>
      <c r="F738" s="37"/>
      <c r="G738" s="37"/>
      <c r="H738" s="37"/>
    </row>
    <row r="739" spans="2:8">
      <c r="B739" s="37"/>
      <c r="C739" s="37"/>
      <c r="D739" s="37"/>
      <c r="E739" s="37"/>
      <c r="F739" s="37"/>
      <c r="G739" s="37"/>
      <c r="H739" s="37"/>
    </row>
    <row r="740" spans="2:8">
      <c r="B740" s="37"/>
      <c r="C740" s="37"/>
      <c r="D740" s="37"/>
      <c r="E740" s="37"/>
      <c r="F740" s="37"/>
      <c r="G740" s="37"/>
      <c r="H740" s="37"/>
    </row>
    <row r="741" spans="2:8">
      <c r="B741" s="37"/>
      <c r="C741" s="37"/>
      <c r="D741" s="37"/>
      <c r="E741" s="37"/>
      <c r="F741" s="37"/>
      <c r="G741" s="37"/>
      <c r="H741" s="37"/>
    </row>
    <row r="742" spans="2:8">
      <c r="B742" s="37"/>
      <c r="C742" s="37"/>
      <c r="D742" s="37"/>
      <c r="E742" s="37"/>
      <c r="F742" s="37"/>
      <c r="G742" s="37"/>
      <c r="H742" s="37"/>
    </row>
    <row r="743" spans="2:8">
      <c r="B743" s="37"/>
      <c r="C743" s="37"/>
      <c r="D743" s="37"/>
      <c r="E743" s="37"/>
      <c r="F743" s="37"/>
      <c r="G743" s="37"/>
      <c r="H743" s="37"/>
    </row>
    <row r="744" spans="2:8">
      <c r="B744" s="37"/>
      <c r="C744" s="37"/>
      <c r="D744" s="37"/>
      <c r="E744" s="37"/>
      <c r="F744" s="37"/>
      <c r="G744" s="37"/>
      <c r="H744" s="37"/>
    </row>
    <row r="745" spans="2:8">
      <c r="B745" s="37"/>
      <c r="C745" s="37"/>
      <c r="D745" s="37"/>
      <c r="E745" s="37"/>
      <c r="F745" s="37"/>
      <c r="G745" s="37"/>
      <c r="H745" s="37"/>
    </row>
    <row r="746" spans="2:8">
      <c r="B746" s="37"/>
      <c r="C746" s="37"/>
      <c r="D746" s="37"/>
      <c r="E746" s="37"/>
      <c r="F746" s="37"/>
      <c r="G746" s="37"/>
      <c r="H746" s="37"/>
    </row>
    <row r="747" spans="2:8">
      <c r="B747" s="37"/>
      <c r="C747" s="37"/>
      <c r="D747" s="37"/>
      <c r="E747" s="37"/>
      <c r="F747" s="37"/>
      <c r="G747" s="37"/>
      <c r="H747" s="37"/>
    </row>
    <row r="748" spans="2:8">
      <c r="B748" s="37"/>
      <c r="C748" s="37"/>
      <c r="D748" s="37"/>
      <c r="E748" s="37"/>
      <c r="F748" s="37"/>
      <c r="G748" s="37"/>
      <c r="H748" s="37"/>
    </row>
    <row r="749" spans="2:8">
      <c r="B749" s="37"/>
      <c r="C749" s="37"/>
      <c r="D749" s="37"/>
      <c r="E749" s="37"/>
      <c r="F749" s="37"/>
      <c r="G749" s="37"/>
      <c r="H749" s="37"/>
    </row>
    <row r="750" spans="2:8">
      <c r="B750" s="37"/>
      <c r="C750" s="37"/>
      <c r="D750" s="37"/>
      <c r="E750" s="37"/>
      <c r="F750" s="37"/>
      <c r="G750" s="37"/>
      <c r="H750" s="37"/>
    </row>
    <row r="751" spans="2:8">
      <c r="B751" s="37"/>
      <c r="C751" s="37"/>
      <c r="D751" s="37"/>
      <c r="E751" s="37"/>
      <c r="F751" s="37"/>
      <c r="G751" s="37"/>
      <c r="H751" s="37"/>
    </row>
    <row r="752" spans="2:8">
      <c r="B752" s="37"/>
      <c r="C752" s="37"/>
      <c r="D752" s="37"/>
      <c r="E752" s="37"/>
      <c r="F752" s="37"/>
      <c r="G752" s="37"/>
      <c r="H752" s="37"/>
    </row>
    <row r="753" spans="2:8">
      <c r="B753" s="37"/>
      <c r="C753" s="37"/>
      <c r="D753" s="37"/>
      <c r="E753" s="37"/>
      <c r="F753" s="37"/>
      <c r="G753" s="37"/>
      <c r="H753" s="37"/>
    </row>
    <row r="754" spans="2:8">
      <c r="B754" s="37"/>
      <c r="C754" s="37"/>
      <c r="D754" s="37"/>
      <c r="E754" s="37"/>
      <c r="F754" s="37"/>
      <c r="G754" s="37"/>
      <c r="H754" s="37"/>
    </row>
    <row r="755" spans="2:8">
      <c r="B755" s="37"/>
      <c r="C755" s="37"/>
      <c r="D755" s="37"/>
      <c r="E755" s="37"/>
      <c r="F755" s="37"/>
      <c r="G755" s="37"/>
      <c r="H755" s="37"/>
    </row>
    <row r="756" spans="2:8">
      <c r="B756" s="37"/>
      <c r="C756" s="37"/>
      <c r="D756" s="37"/>
      <c r="E756" s="37"/>
      <c r="F756" s="37"/>
      <c r="G756" s="37"/>
      <c r="H756" s="37"/>
    </row>
    <row r="757" spans="2:8">
      <c r="B757" s="37"/>
      <c r="C757" s="37"/>
      <c r="D757" s="37"/>
      <c r="E757" s="37"/>
      <c r="F757" s="37"/>
      <c r="G757" s="37"/>
      <c r="H757" s="37"/>
    </row>
    <row r="758" spans="2:8">
      <c r="B758" s="37"/>
      <c r="C758" s="37"/>
      <c r="D758" s="37"/>
      <c r="E758" s="37"/>
      <c r="F758" s="37"/>
      <c r="G758" s="37"/>
      <c r="H758" s="37"/>
    </row>
    <row r="759" spans="2:8">
      <c r="B759" s="37"/>
      <c r="C759" s="37"/>
      <c r="D759" s="37"/>
      <c r="E759" s="37"/>
      <c r="F759" s="37"/>
      <c r="G759" s="37"/>
      <c r="H759" s="37"/>
    </row>
    <row r="760" spans="2:8">
      <c r="B760" s="37"/>
      <c r="C760" s="37"/>
      <c r="D760" s="37"/>
      <c r="E760" s="37"/>
      <c r="F760" s="37"/>
      <c r="G760" s="37"/>
      <c r="H760" s="37"/>
    </row>
    <row r="761" spans="2:8">
      <c r="B761" s="37"/>
      <c r="C761" s="37"/>
      <c r="D761" s="37"/>
      <c r="E761" s="37"/>
      <c r="F761" s="37"/>
      <c r="G761" s="37"/>
      <c r="H761" s="37"/>
    </row>
    <row r="762" spans="2:8">
      <c r="B762" s="37"/>
      <c r="C762" s="37"/>
      <c r="D762" s="37"/>
      <c r="E762" s="37"/>
      <c r="F762" s="37"/>
      <c r="G762" s="37"/>
      <c r="H762" s="37"/>
    </row>
    <row r="763" spans="2:8">
      <c r="B763" s="37"/>
      <c r="C763" s="37"/>
      <c r="D763" s="37"/>
      <c r="E763" s="37"/>
      <c r="F763" s="37"/>
      <c r="G763" s="37"/>
      <c r="H763" s="37"/>
    </row>
    <row r="764" spans="2:8">
      <c r="B764" s="37"/>
      <c r="C764" s="37"/>
      <c r="D764" s="37"/>
      <c r="E764" s="37"/>
      <c r="F764" s="37"/>
      <c r="G764" s="37"/>
      <c r="H764" s="37"/>
    </row>
    <row r="765" spans="2:8">
      <c r="B765" s="37"/>
      <c r="C765" s="37"/>
      <c r="D765" s="37"/>
      <c r="E765" s="37"/>
      <c r="F765" s="37"/>
      <c r="G765" s="37"/>
      <c r="H765" s="37"/>
    </row>
    <row r="766" spans="2:8">
      <c r="B766" s="37"/>
      <c r="C766" s="37"/>
      <c r="D766" s="37"/>
      <c r="E766" s="37"/>
      <c r="F766" s="37"/>
      <c r="G766" s="37"/>
      <c r="H766" s="37"/>
    </row>
    <row r="767" spans="2:8">
      <c r="B767" s="37"/>
      <c r="C767" s="37"/>
      <c r="D767" s="37"/>
      <c r="E767" s="37"/>
      <c r="F767" s="37"/>
      <c r="G767" s="37"/>
      <c r="H767" s="37"/>
    </row>
  </sheetData>
  <printOptions horizontalCentered="1" verticalCentered="1" gridLines="1"/>
  <pageMargins left="0" right="0" top="0.25" bottom="0.25" header="0" footer="0"/>
  <pageSetup scale="4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District Budget</vt:lpstr>
      <vt:lpstr>'District Budget'!Print_Area</vt:lpstr>
    </vt:vector>
  </TitlesOfParts>
  <Company>Zypha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Keys</dc:creator>
  <cp:lastModifiedBy>Kelsey Scoggins</cp:lastModifiedBy>
  <cp:lastPrinted>2023-03-24T23:05:04Z</cp:lastPrinted>
  <dcterms:created xsi:type="dcterms:W3CDTF">2020-03-13T16:13:04Z</dcterms:created>
  <dcterms:modified xsi:type="dcterms:W3CDTF">2024-02-26T20:03:06Z</dcterms:modified>
</cp:coreProperties>
</file>